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@ PROPOSAL Log\Sal Rates by CY\CY2024\"/>
    </mc:Choice>
  </mc:AlternateContent>
  <xr:revisionPtr revIDLastSave="0" documentId="13_ncr:1_{40998090-79A3-45D4-93AA-FBD819A3E6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oston-it-rates" sheetId="1" r:id="rId1"/>
    <sheet name="back up" sheetId="2" state="hidden" r:id="rId2"/>
  </sheets>
  <definedNames>
    <definedName name="_xlnm.Print_Titles" localSheetId="0">'boston-it-rates'!$1:$5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6" i="1"/>
  <c r="D6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4" i="1"/>
  <c r="D13" i="1"/>
  <c r="D12" i="1"/>
  <c r="D11" i="1"/>
  <c r="D10" i="1"/>
  <c r="D9" i="1"/>
  <c r="D8" i="1"/>
  <c r="D7" i="1"/>
  <c r="F6" i="1" l="1"/>
  <c r="G6" i="1" s="1"/>
  <c r="H6" i="1" s="1"/>
  <c r="I6" i="1" s="1"/>
  <c r="J6" i="1" s="1"/>
  <c r="K6" i="1" s="1"/>
  <c r="E7" i="1"/>
  <c r="F7" i="1" s="1"/>
  <c r="G7" i="1" s="1"/>
  <c r="H7" i="1" s="1"/>
  <c r="I7" i="1" s="1"/>
  <c r="J7" i="1" s="1"/>
  <c r="K7" i="1" s="1"/>
  <c r="E8" i="1"/>
  <c r="F8" i="1" s="1"/>
  <c r="G8" i="1" s="1"/>
  <c r="H8" i="1" s="1"/>
  <c r="I8" i="1" s="1"/>
  <c r="J8" i="1" s="1"/>
  <c r="K8" i="1" s="1"/>
  <c r="E9" i="1"/>
  <c r="F9" i="1" s="1"/>
  <c r="G9" i="1" s="1"/>
  <c r="H9" i="1" s="1"/>
  <c r="I9" i="1" s="1"/>
  <c r="J9" i="1" s="1"/>
  <c r="K9" i="1" s="1"/>
  <c r="E10" i="1"/>
  <c r="F10" i="1" s="1"/>
  <c r="G10" i="1" s="1"/>
  <c r="H10" i="1" s="1"/>
  <c r="I10" i="1" s="1"/>
  <c r="J10" i="1" s="1"/>
  <c r="K10" i="1" s="1"/>
  <c r="E11" i="1"/>
  <c r="F11" i="1" s="1"/>
  <c r="G11" i="1" s="1"/>
  <c r="H11" i="1" s="1"/>
  <c r="I11" i="1" s="1"/>
  <c r="J11" i="1" s="1"/>
  <c r="K11" i="1" s="1"/>
  <c r="E12" i="1"/>
  <c r="F12" i="1" s="1"/>
  <c r="G12" i="1" s="1"/>
  <c r="H12" i="1" s="1"/>
  <c r="I12" i="1" s="1"/>
  <c r="J12" i="1" s="1"/>
  <c r="K12" i="1" s="1"/>
  <c r="E13" i="1"/>
  <c r="F13" i="1" s="1"/>
  <c r="G13" i="1" s="1"/>
  <c r="H13" i="1" s="1"/>
  <c r="I13" i="1" s="1"/>
  <c r="J13" i="1" s="1"/>
  <c r="K13" i="1" s="1"/>
  <c r="E14" i="1"/>
  <c r="F14" i="1" s="1"/>
  <c r="G14" i="1" s="1"/>
  <c r="H14" i="1" s="1"/>
  <c r="I14" i="1" s="1"/>
  <c r="J14" i="1" s="1"/>
  <c r="K14" i="1" s="1"/>
  <c r="E15" i="1"/>
  <c r="F15" i="1" s="1"/>
  <c r="G15" i="1" s="1"/>
  <c r="H15" i="1" s="1"/>
  <c r="I15" i="1" s="1"/>
  <c r="J15" i="1" s="1"/>
  <c r="K15" i="1" s="1"/>
  <c r="E17" i="1"/>
  <c r="F17" i="1" s="1"/>
  <c r="G17" i="1" s="1"/>
  <c r="H17" i="1" s="1"/>
  <c r="I17" i="1" s="1"/>
  <c r="J17" i="1" s="1"/>
  <c r="K17" i="1" s="1"/>
  <c r="E18" i="1"/>
  <c r="F18" i="1" s="1"/>
  <c r="G18" i="1" s="1"/>
  <c r="H18" i="1" s="1"/>
  <c r="I18" i="1" s="1"/>
  <c r="J18" i="1" s="1"/>
  <c r="K18" i="1" s="1"/>
  <c r="E19" i="1"/>
  <c r="F19" i="1" s="1"/>
  <c r="G19" i="1" s="1"/>
  <c r="H19" i="1" s="1"/>
  <c r="I19" i="1" s="1"/>
  <c r="J19" i="1" s="1"/>
  <c r="K19" i="1" s="1"/>
  <c r="E20" i="1"/>
  <c r="F20" i="1" s="1"/>
  <c r="G20" i="1" s="1"/>
  <c r="H20" i="1" s="1"/>
  <c r="I20" i="1" s="1"/>
  <c r="J20" i="1" s="1"/>
  <c r="K20" i="1" s="1"/>
  <c r="E21" i="1"/>
  <c r="F21" i="1" s="1"/>
  <c r="G21" i="1" s="1"/>
  <c r="H21" i="1" s="1"/>
  <c r="I21" i="1" s="1"/>
  <c r="J21" i="1" s="1"/>
  <c r="K21" i="1" s="1"/>
  <c r="E22" i="1"/>
  <c r="F22" i="1" s="1"/>
  <c r="G22" i="1" s="1"/>
  <c r="H22" i="1" s="1"/>
  <c r="I22" i="1" s="1"/>
  <c r="J22" i="1" s="1"/>
  <c r="K22" i="1" s="1"/>
  <c r="E23" i="1"/>
  <c r="F23" i="1" s="1"/>
  <c r="G23" i="1" s="1"/>
  <c r="H23" i="1" s="1"/>
  <c r="I23" i="1" s="1"/>
  <c r="J23" i="1" s="1"/>
  <c r="K23" i="1" s="1"/>
  <c r="E24" i="1"/>
  <c r="F24" i="1" s="1"/>
  <c r="G24" i="1" s="1"/>
  <c r="H24" i="1" s="1"/>
  <c r="I24" i="1" s="1"/>
  <c r="J24" i="1" s="1"/>
  <c r="K24" i="1" s="1"/>
  <c r="E25" i="1"/>
  <c r="F25" i="1" s="1"/>
  <c r="G25" i="1" s="1"/>
  <c r="H25" i="1" s="1"/>
  <c r="I25" i="1" s="1"/>
  <c r="J25" i="1" s="1"/>
  <c r="K25" i="1" s="1"/>
  <c r="E26" i="1"/>
  <c r="F26" i="1" s="1"/>
  <c r="G26" i="1" s="1"/>
  <c r="H26" i="1" s="1"/>
  <c r="I26" i="1" s="1"/>
  <c r="J26" i="1" s="1"/>
  <c r="K26" i="1" s="1"/>
  <c r="E28" i="1"/>
  <c r="F28" i="1" s="1"/>
  <c r="G28" i="1" s="1"/>
  <c r="H28" i="1" s="1"/>
  <c r="I28" i="1" s="1"/>
  <c r="J28" i="1" s="1"/>
  <c r="K28" i="1" s="1"/>
  <c r="E29" i="1"/>
  <c r="F29" i="1" s="1"/>
  <c r="G29" i="1" s="1"/>
  <c r="H29" i="1" s="1"/>
  <c r="I29" i="1" s="1"/>
  <c r="J29" i="1" s="1"/>
  <c r="K29" i="1" s="1"/>
  <c r="E30" i="1"/>
  <c r="F30" i="1" s="1"/>
  <c r="G30" i="1" s="1"/>
  <c r="H30" i="1" s="1"/>
  <c r="I30" i="1" s="1"/>
  <c r="J30" i="1" s="1"/>
  <c r="K30" i="1" s="1"/>
  <c r="E31" i="1"/>
  <c r="F31" i="1" s="1"/>
  <c r="G31" i="1" s="1"/>
  <c r="H31" i="1" s="1"/>
  <c r="I31" i="1" s="1"/>
  <c r="J31" i="1" s="1"/>
  <c r="K31" i="1" s="1"/>
  <c r="E32" i="1"/>
  <c r="F32" i="1" s="1"/>
  <c r="G32" i="1" s="1"/>
  <c r="H32" i="1" s="1"/>
  <c r="I32" i="1" s="1"/>
  <c r="J32" i="1" s="1"/>
  <c r="K32" i="1" s="1"/>
  <c r="E33" i="1"/>
  <c r="F33" i="1" s="1"/>
  <c r="G33" i="1" s="1"/>
  <c r="H33" i="1" s="1"/>
  <c r="I33" i="1" s="1"/>
  <c r="J33" i="1" s="1"/>
  <c r="K33" i="1" s="1"/>
  <c r="E34" i="1"/>
  <c r="F34" i="1" s="1"/>
  <c r="G34" i="1" s="1"/>
  <c r="H34" i="1" s="1"/>
  <c r="I34" i="1" s="1"/>
  <c r="J34" i="1" s="1"/>
  <c r="K34" i="1" s="1"/>
  <c r="E35" i="1"/>
  <c r="F35" i="1" s="1"/>
  <c r="G35" i="1" s="1"/>
  <c r="H35" i="1" s="1"/>
  <c r="I35" i="1" s="1"/>
  <c r="J35" i="1" s="1"/>
  <c r="K35" i="1" s="1"/>
  <c r="E36" i="1"/>
  <c r="F36" i="1" s="1"/>
  <c r="G36" i="1" s="1"/>
  <c r="H36" i="1" s="1"/>
  <c r="I36" i="1" s="1"/>
  <c r="J36" i="1" s="1"/>
  <c r="K36" i="1" s="1"/>
  <c r="E37" i="1"/>
  <c r="F37" i="1" s="1"/>
  <c r="G37" i="1" s="1"/>
  <c r="H37" i="1" s="1"/>
  <c r="I37" i="1" s="1"/>
  <c r="J37" i="1" s="1"/>
  <c r="K37" i="1" s="1"/>
</calcChain>
</file>

<file path=xl/sharedStrings.xml><?xml version="1.0" encoding="utf-8"?>
<sst xmlns="http://schemas.openxmlformats.org/spreadsheetml/2006/main" count="75" uniqueCount="63">
  <si>
    <t>Grade IS-9</t>
  </si>
  <si>
    <t>Grade IS-7</t>
  </si>
  <si>
    <t>Grade IS-5</t>
  </si>
  <si>
    <t>SPECIAL SALARY RATES FOR INFORMATION TECHNOLOGY POSITIONS (from OPM Special Salary Rate Table No. 999D)</t>
  </si>
  <si>
    <t>0854  (Computer Engineer)</t>
  </si>
  <si>
    <t>2210 (Information Technology Management)</t>
  </si>
  <si>
    <t>Annual Salary</t>
  </si>
  <si>
    <t>Hourly Rate</t>
  </si>
  <si>
    <t xml:space="preserve">1550 (Computer Science Specialist) </t>
  </si>
  <si>
    <t xml:space="preserve">Special ID Salary Rates apply to positions in the following Occupational Codes: </t>
  </si>
  <si>
    <t xml:space="preserve">Note : </t>
  </si>
  <si>
    <t>Step</t>
  </si>
  <si>
    <t>Grade</t>
  </si>
  <si>
    <t>9/02</t>
  </si>
  <si>
    <t>9/03</t>
  </si>
  <si>
    <t>9/01</t>
  </si>
  <si>
    <t>9/04</t>
  </si>
  <si>
    <t>9/05</t>
  </si>
  <si>
    <t>9/06</t>
  </si>
  <si>
    <t>9/07</t>
  </si>
  <si>
    <t>9/08</t>
  </si>
  <si>
    <t>9/09</t>
  </si>
  <si>
    <t>9/10</t>
  </si>
  <si>
    <t>7/01</t>
  </si>
  <si>
    <t>7/02</t>
  </si>
  <si>
    <t>7/03</t>
  </si>
  <si>
    <t>7/04</t>
  </si>
  <si>
    <t>7/05</t>
  </si>
  <si>
    <t>7/06</t>
  </si>
  <si>
    <t>7/07</t>
  </si>
  <si>
    <t>7/08</t>
  </si>
  <si>
    <t>7/09</t>
  </si>
  <si>
    <t>7/10</t>
  </si>
  <si>
    <t>5/01</t>
  </si>
  <si>
    <t>5/02</t>
  </si>
  <si>
    <t>5/03</t>
  </si>
  <si>
    <t>5/04</t>
  </si>
  <si>
    <t>5/05</t>
  </si>
  <si>
    <t>5/06</t>
  </si>
  <si>
    <t>5/07</t>
  </si>
  <si>
    <t>5/08</t>
  </si>
  <si>
    <t>5/09</t>
  </si>
  <si>
    <t>5/10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</si>
  <si>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</si>
  <si>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</si>
  <si>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</si>
  <si>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</si>
  <si>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</si>
  <si>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</si>
  <si>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</si>
  <si>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</si>
  <si>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</si>
  <si>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</si>
  <si>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SUPPLEMENT</t>
  </si>
  <si>
    <t>Calendar Year 2025</t>
  </si>
  <si>
    <t>Calendar Year 2026</t>
  </si>
  <si>
    <t>Calendar Year 2027</t>
  </si>
  <si>
    <t>Calendar Year 2028</t>
  </si>
  <si>
    <t>Calendar Year 2029</t>
  </si>
  <si>
    <t>Base Calendar Year 2023</t>
  </si>
  <si>
    <t>Calendar Year 2030</t>
  </si>
  <si>
    <t>BOSTON Hourly Rate Worksheet for Productive Labor Cost Projections for Calendar Years 2024 - 2031</t>
  </si>
  <si>
    <t>Calendar Year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</si>
</sst>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55555"/>
      </left>
      <right style="thin">
        <color rgb="FF555555"/>
      </right>
      <top style="thin">
        <color rgb="FF555555"/>
      </top>
      <bottom style="thin">
        <color rgb="FF555555"/>
      </bottom>
      <diagonal/>
    </border>
    <border>
      <left style="thin">
        <color indexed="64"/>
      </left>
      <right style="thin">
        <color indexed="64"/>
      </right>
      <top style="thin">
        <color rgb="FF555555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0" fontId="3" fillId="0" borderId="3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/>
    </xf>
    <xf numFmtId="164" fontId="4" fillId="0" borderId="14" xfId="1" applyNumberFormat="1" applyFont="1" applyBorder="1" applyAlignment="1">
      <alignment horizontal="right" vertical="center" wrapText="1"/>
    </xf>
    <xf numFmtId="43" fontId="4" fillId="0" borderId="4" xfId="1" quotePrefix="1" applyFont="1" applyBorder="1" applyAlignment="1">
      <alignment horizontal="right" vertical="center"/>
    </xf>
    <xf numFmtId="43" fontId="4" fillId="0" borderId="6" xfId="1" quotePrefix="1" applyFont="1" applyBorder="1" applyAlignment="1">
      <alignment vertical="center"/>
    </xf>
    <xf numFmtId="49" fontId="4" fillId="0" borderId="0" xfId="1" quotePrefix="1" applyNumberFormat="1" applyFont="1" applyBorder="1" applyAlignment="1">
      <alignment vertical="center"/>
    </xf>
    <xf numFmtId="49" fontId="4" fillId="0" borderId="7" xfId="1" quotePrefix="1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43" fontId="3" fillId="0" borderId="1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left" vertical="center"/>
    </xf>
    <xf numFmtId="2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64" fontId="4" fillId="0" borderId="15" xfId="1" applyNumberFormat="1" applyFont="1" applyBorder="1" applyAlignment="1">
      <alignment horizontal="right" vertical="center" wrapText="1"/>
    </xf>
    <xf numFmtId="43" fontId="0" fillId="0" borderId="0" xfId="1" applyFont="1"/>
    <xf numFmtId="43" fontId="4" fillId="0" borderId="0" xfId="1" applyFont="1"/>
    <xf numFmtId="0" fontId="5" fillId="2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top" wrapText="1"/>
    </xf>
    <xf numFmtId="9" fontId="6" fillId="4" borderId="14" xfId="0" applyNumberFormat="1" applyFont="1" applyFill="1" applyBorder="1" applyAlignment="1">
      <alignment horizontal="right" vertical="top" wrapText="1"/>
    </xf>
    <xf numFmtId="0" fontId="6" fillId="3" borderId="14" xfId="0" applyFont="1" applyFill="1" applyBorder="1" applyAlignment="1">
      <alignment horizontal="center" vertical="top" wrapText="1"/>
    </xf>
    <xf numFmtId="9" fontId="6" fillId="3" borderId="14" xfId="0" applyNumberFormat="1" applyFont="1" applyFill="1" applyBorder="1" applyAlignment="1">
      <alignment horizontal="right" vertical="top" wrapText="1"/>
    </xf>
    <xf numFmtId="43" fontId="6" fillId="4" borderId="14" xfId="1" applyFont="1" applyFill="1" applyBorder="1" applyAlignment="1">
      <alignment horizontal="right" vertical="top" wrapText="1"/>
    </xf>
    <xf numFmtId="43" fontId="6" fillId="3" borderId="14" xfId="1" applyFont="1" applyFill="1" applyBorder="1" applyAlignment="1">
      <alignment horizontal="right" vertical="top" wrapText="1"/>
    </xf>
    <xf numFmtId="43" fontId="4" fillId="0" borderId="0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0" xfId="1" applyNumberFormat="1" applyFont="1" applyBorder="1" applyAlignment="1">
      <alignment horizontal="center" vertical="center"/>
    </xf>
    <xf numFmtId="9" fontId="3" fillId="0" borderId="13" xfId="1" applyNumberFormat="1" applyFont="1" applyBorder="1" applyAlignment="1">
      <alignment horizontal="center" vertical="center"/>
    </xf>
    <xf numFmtId="49" fontId="4" fillId="0" borderId="1" xfId="1" quotePrefix="1" applyNumberFormat="1" applyFont="1" applyBorder="1" applyAlignment="1">
      <alignment horizontal="left" vertical="center"/>
    </xf>
    <xf numFmtId="49" fontId="4" fillId="0" borderId="5" xfId="1" quotePrefix="1" applyNumberFormat="1" applyFont="1" applyBorder="1" applyAlignment="1">
      <alignment horizontal="left" vertical="center"/>
    </xf>
    <xf numFmtId="43" fontId="3" fillId="0" borderId="3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1" defaultTableStyle="TableStyleMedium9" defaultPivotStyle="PivotStyleLight16">
    <tableStyle name="Invisible" pivot="0" table="0" count="0" xr9:uid="{370965A5-384A-4555-98C3-6B15CFC3046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="109" zoomScaleNormal="109" workbookViewId="0">
      <selection activeCell="D15" sqref="D15"/>
    </sheetView>
  </sheetViews>
  <sheetFormatPr defaultColWidth="8.88671875" defaultRowHeight="13.8" x14ac:dyDescent="0.3"/>
  <cols>
    <col min="1" max="1" width="10.5546875" style="11" bestFit="1" customWidth="1"/>
    <col min="2" max="2" width="5.5546875" style="27" bestFit="1" customWidth="1"/>
    <col min="3" max="3" width="9.5546875" style="11" customWidth="1"/>
    <col min="4" max="11" width="10.33203125" style="11" customWidth="1"/>
    <col min="12" max="16384" width="8.88671875" style="12"/>
  </cols>
  <sheetData>
    <row r="1" spans="1:12" ht="17.399999999999999" customHeight="1" x14ac:dyDescent="0.3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s="13" customFormat="1" ht="18" customHeight="1" x14ac:dyDescent="0.3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s="14" customFormat="1" ht="15" customHeight="1" x14ac:dyDescent="0.3">
      <c r="A3" s="40" t="s">
        <v>12</v>
      </c>
      <c r="B3" s="40" t="s">
        <v>11</v>
      </c>
      <c r="C3" s="42" t="s">
        <v>59</v>
      </c>
      <c r="D3" s="43"/>
      <c r="E3" s="1">
        <v>0.05</v>
      </c>
      <c r="F3" s="1">
        <v>0.05</v>
      </c>
      <c r="G3" s="1">
        <v>0.05</v>
      </c>
      <c r="H3" s="1">
        <v>0.05</v>
      </c>
      <c r="I3" s="1">
        <v>0.05</v>
      </c>
      <c r="J3" s="1">
        <v>0.05</v>
      </c>
      <c r="K3" s="1">
        <v>0.05</v>
      </c>
    </row>
    <row r="4" spans="1:12" s="14" customFormat="1" ht="28.2" customHeight="1" x14ac:dyDescent="0.3">
      <c r="A4" s="41"/>
      <c r="B4" s="41"/>
      <c r="C4" s="15" t="s">
        <v>6</v>
      </c>
      <c r="D4" s="16" t="s">
        <v>7</v>
      </c>
      <c r="E4" s="17" t="s">
        <v>54</v>
      </c>
      <c r="F4" s="17" t="s">
        <v>55</v>
      </c>
      <c r="G4" s="17" t="s">
        <v>56</v>
      </c>
      <c r="H4" s="17" t="s">
        <v>57</v>
      </c>
      <c r="I4" s="17" t="s">
        <v>58</v>
      </c>
      <c r="J4" s="17" t="s">
        <v>60</v>
      </c>
      <c r="K4" s="17" t="s">
        <v>62</v>
      </c>
    </row>
    <row r="5" spans="1:12" ht="8.1" customHeight="1" x14ac:dyDescent="0.3">
      <c r="B5" s="18"/>
      <c r="C5" s="12"/>
      <c r="D5" s="12"/>
      <c r="E5" s="2"/>
      <c r="F5" s="2"/>
      <c r="G5" s="2"/>
      <c r="H5" s="2"/>
      <c r="I5" s="2"/>
      <c r="J5" s="2"/>
      <c r="K5" s="2"/>
    </row>
    <row r="6" spans="1:12" s="21" customFormat="1" x14ac:dyDescent="0.25">
      <c r="A6" s="46" t="s">
        <v>0</v>
      </c>
      <c r="B6" s="19" t="s">
        <v>15</v>
      </c>
      <c r="C6" s="3">
        <v>68272</v>
      </c>
      <c r="D6" s="20">
        <f>ROUND((C6/2088),2)</f>
        <v>32.700000000000003</v>
      </c>
      <c r="E6" s="20">
        <f>ROUND(D6+(D6*E3),2)</f>
        <v>34.340000000000003</v>
      </c>
      <c r="F6" s="20">
        <f t="shared" ref="F6:J6" si="0">ROUND(E6+(E6*F3),2)</f>
        <v>36.06</v>
      </c>
      <c r="G6" s="20">
        <f t="shared" si="0"/>
        <v>37.86</v>
      </c>
      <c r="H6" s="20">
        <f t="shared" si="0"/>
        <v>39.75</v>
      </c>
      <c r="I6" s="20">
        <f t="shared" si="0"/>
        <v>41.74</v>
      </c>
      <c r="J6" s="20">
        <f t="shared" si="0"/>
        <v>43.83</v>
      </c>
      <c r="K6" s="20">
        <f>ROUND(J6+(J6*K3),2)</f>
        <v>46.02</v>
      </c>
    </row>
    <row r="7" spans="1:12" s="21" customFormat="1" x14ac:dyDescent="0.25">
      <c r="A7" s="46"/>
      <c r="B7" s="19" t="s">
        <v>13</v>
      </c>
      <c r="C7" s="3">
        <v>70547</v>
      </c>
      <c r="D7" s="20">
        <f t="shared" ref="D7:D15" si="1">ROUND((C7/2088),2)</f>
        <v>33.79</v>
      </c>
      <c r="E7" s="20">
        <f t="shared" ref="E7:K7" si="2">ROUND(D7+(D7*E3),2)</f>
        <v>35.479999999999997</v>
      </c>
      <c r="F7" s="20">
        <f t="shared" si="2"/>
        <v>37.25</v>
      </c>
      <c r="G7" s="20">
        <f t="shared" si="2"/>
        <v>39.11</v>
      </c>
      <c r="H7" s="20">
        <f t="shared" si="2"/>
        <v>41.07</v>
      </c>
      <c r="I7" s="20">
        <f t="shared" si="2"/>
        <v>43.12</v>
      </c>
      <c r="J7" s="20">
        <f t="shared" si="2"/>
        <v>45.28</v>
      </c>
      <c r="K7" s="20">
        <f t="shared" si="2"/>
        <v>47.54</v>
      </c>
    </row>
    <row r="8" spans="1:12" s="21" customFormat="1" x14ac:dyDescent="0.25">
      <c r="A8" s="46"/>
      <c r="B8" s="19" t="s">
        <v>14</v>
      </c>
      <c r="C8" s="3">
        <v>72823</v>
      </c>
      <c r="D8" s="20">
        <f t="shared" si="1"/>
        <v>34.880000000000003</v>
      </c>
      <c r="E8" s="20">
        <f t="shared" ref="E8:K8" si="3">ROUND(D8+(D8*E3),2)</f>
        <v>36.619999999999997</v>
      </c>
      <c r="F8" s="20">
        <f t="shared" si="3"/>
        <v>38.450000000000003</v>
      </c>
      <c r="G8" s="20">
        <f t="shared" si="3"/>
        <v>40.369999999999997</v>
      </c>
      <c r="H8" s="20">
        <f t="shared" si="3"/>
        <v>42.39</v>
      </c>
      <c r="I8" s="20">
        <f t="shared" si="3"/>
        <v>44.51</v>
      </c>
      <c r="J8" s="20">
        <f t="shared" si="3"/>
        <v>46.74</v>
      </c>
      <c r="K8" s="20">
        <f t="shared" si="3"/>
        <v>49.08</v>
      </c>
    </row>
    <row r="9" spans="1:12" s="21" customFormat="1" x14ac:dyDescent="0.25">
      <c r="A9" s="46"/>
      <c r="B9" s="19" t="s">
        <v>16</v>
      </c>
      <c r="C9" s="3">
        <v>75098</v>
      </c>
      <c r="D9" s="20">
        <f t="shared" si="1"/>
        <v>35.97</v>
      </c>
      <c r="E9" s="20">
        <f t="shared" ref="E9:K9" si="4">ROUND(D9+(D9*E3),2)</f>
        <v>37.770000000000003</v>
      </c>
      <c r="F9" s="20">
        <f t="shared" si="4"/>
        <v>39.659999999999997</v>
      </c>
      <c r="G9" s="20">
        <f t="shared" si="4"/>
        <v>41.64</v>
      </c>
      <c r="H9" s="20">
        <f t="shared" si="4"/>
        <v>43.72</v>
      </c>
      <c r="I9" s="20">
        <f t="shared" si="4"/>
        <v>45.91</v>
      </c>
      <c r="J9" s="20">
        <f t="shared" si="4"/>
        <v>48.21</v>
      </c>
      <c r="K9" s="20">
        <f t="shared" si="4"/>
        <v>50.62</v>
      </c>
    </row>
    <row r="10" spans="1:12" s="21" customFormat="1" x14ac:dyDescent="0.25">
      <c r="A10" s="46"/>
      <c r="B10" s="19" t="s">
        <v>17</v>
      </c>
      <c r="C10" s="3">
        <v>77374</v>
      </c>
      <c r="D10" s="20">
        <f t="shared" si="1"/>
        <v>37.06</v>
      </c>
      <c r="E10" s="20">
        <f t="shared" ref="E10:K10" si="5">ROUND(D10+(D10*E3),2)</f>
        <v>38.909999999999997</v>
      </c>
      <c r="F10" s="20">
        <f t="shared" si="5"/>
        <v>40.86</v>
      </c>
      <c r="G10" s="20">
        <f t="shared" si="5"/>
        <v>42.9</v>
      </c>
      <c r="H10" s="20">
        <f t="shared" si="5"/>
        <v>45.05</v>
      </c>
      <c r="I10" s="20">
        <f t="shared" si="5"/>
        <v>47.3</v>
      </c>
      <c r="J10" s="20">
        <f t="shared" si="5"/>
        <v>49.67</v>
      </c>
      <c r="K10" s="20">
        <f t="shared" si="5"/>
        <v>52.15</v>
      </c>
    </row>
    <row r="11" spans="1:12" s="21" customFormat="1" x14ac:dyDescent="0.25">
      <c r="A11" s="46"/>
      <c r="B11" s="19" t="s">
        <v>18</v>
      </c>
      <c r="C11" s="3">
        <v>79650</v>
      </c>
      <c r="D11" s="20">
        <f t="shared" si="1"/>
        <v>38.15</v>
      </c>
      <c r="E11" s="20">
        <f t="shared" ref="E11:K11" si="6">ROUND(D11+(D11*E3),2)</f>
        <v>40.06</v>
      </c>
      <c r="F11" s="20">
        <f t="shared" si="6"/>
        <v>42.06</v>
      </c>
      <c r="G11" s="20">
        <f t="shared" si="6"/>
        <v>44.16</v>
      </c>
      <c r="H11" s="20">
        <f t="shared" si="6"/>
        <v>46.37</v>
      </c>
      <c r="I11" s="20">
        <f t="shared" si="6"/>
        <v>48.69</v>
      </c>
      <c r="J11" s="20">
        <f t="shared" si="6"/>
        <v>51.12</v>
      </c>
      <c r="K11" s="20">
        <f t="shared" si="6"/>
        <v>53.68</v>
      </c>
    </row>
    <row r="12" spans="1:12" s="21" customFormat="1" x14ac:dyDescent="0.25">
      <c r="A12" s="46"/>
      <c r="B12" s="19" t="s">
        <v>19</v>
      </c>
      <c r="C12" s="3">
        <v>81925</v>
      </c>
      <c r="D12" s="20">
        <f t="shared" si="1"/>
        <v>39.24</v>
      </c>
      <c r="E12" s="20">
        <f t="shared" ref="E12:K12" si="7">ROUND(D12+(D12*E3),2)</f>
        <v>41.2</v>
      </c>
      <c r="F12" s="20">
        <f t="shared" si="7"/>
        <v>43.26</v>
      </c>
      <c r="G12" s="20">
        <f t="shared" si="7"/>
        <v>45.42</v>
      </c>
      <c r="H12" s="20">
        <f t="shared" si="7"/>
        <v>47.69</v>
      </c>
      <c r="I12" s="20">
        <f t="shared" si="7"/>
        <v>50.07</v>
      </c>
      <c r="J12" s="20">
        <f t="shared" si="7"/>
        <v>52.57</v>
      </c>
      <c r="K12" s="20">
        <f t="shared" si="7"/>
        <v>55.2</v>
      </c>
    </row>
    <row r="13" spans="1:12" s="21" customFormat="1" x14ac:dyDescent="0.25">
      <c r="A13" s="46"/>
      <c r="B13" s="19" t="s">
        <v>20</v>
      </c>
      <c r="C13" s="3">
        <v>84201</v>
      </c>
      <c r="D13" s="20">
        <f t="shared" si="1"/>
        <v>40.33</v>
      </c>
      <c r="E13" s="20">
        <f t="shared" ref="E13:K13" si="8">ROUND(D13+(D13*E3),2)</f>
        <v>42.35</v>
      </c>
      <c r="F13" s="20">
        <f t="shared" si="8"/>
        <v>44.47</v>
      </c>
      <c r="G13" s="20">
        <f t="shared" si="8"/>
        <v>46.69</v>
      </c>
      <c r="H13" s="20">
        <f t="shared" si="8"/>
        <v>49.02</v>
      </c>
      <c r="I13" s="20">
        <f t="shared" si="8"/>
        <v>51.47</v>
      </c>
      <c r="J13" s="20">
        <f t="shared" si="8"/>
        <v>54.04</v>
      </c>
      <c r="K13" s="20">
        <f t="shared" si="8"/>
        <v>56.74</v>
      </c>
    </row>
    <row r="14" spans="1:12" s="21" customFormat="1" x14ac:dyDescent="0.25">
      <c r="A14" s="46"/>
      <c r="B14" s="19" t="s">
        <v>21</v>
      </c>
      <c r="C14" s="3">
        <v>86477</v>
      </c>
      <c r="D14" s="20">
        <f t="shared" si="1"/>
        <v>41.42</v>
      </c>
      <c r="E14" s="20">
        <f t="shared" ref="E14:K14" si="9">ROUND(D14+(D14*E3),2)</f>
        <v>43.49</v>
      </c>
      <c r="F14" s="20">
        <f t="shared" si="9"/>
        <v>45.66</v>
      </c>
      <c r="G14" s="20">
        <f t="shared" si="9"/>
        <v>47.94</v>
      </c>
      <c r="H14" s="20">
        <f t="shared" si="9"/>
        <v>50.34</v>
      </c>
      <c r="I14" s="20">
        <f t="shared" si="9"/>
        <v>52.86</v>
      </c>
      <c r="J14" s="20">
        <f t="shared" si="9"/>
        <v>55.5</v>
      </c>
      <c r="K14" s="20">
        <f t="shared" si="9"/>
        <v>58.28</v>
      </c>
    </row>
    <row r="15" spans="1:12" s="21" customFormat="1" x14ac:dyDescent="0.25">
      <c r="A15" s="46"/>
      <c r="B15" s="19" t="s">
        <v>22</v>
      </c>
      <c r="C15" s="28">
        <v>88752</v>
      </c>
      <c r="D15" s="20">
        <f>ROUND((C15/2088),2)</f>
        <v>42.51</v>
      </c>
      <c r="E15" s="20">
        <f t="shared" ref="E15:K15" si="10">ROUND(D15+(D15*E3),2)</f>
        <v>44.64</v>
      </c>
      <c r="F15" s="20">
        <f t="shared" si="10"/>
        <v>46.87</v>
      </c>
      <c r="G15" s="20">
        <f t="shared" si="10"/>
        <v>49.21</v>
      </c>
      <c r="H15" s="20">
        <f t="shared" si="10"/>
        <v>51.67</v>
      </c>
      <c r="I15" s="20">
        <f t="shared" si="10"/>
        <v>54.25</v>
      </c>
      <c r="J15" s="20">
        <f t="shared" si="10"/>
        <v>56.96</v>
      </c>
      <c r="K15" s="20">
        <f>ROUND(J15+(J15*K3),2)</f>
        <v>59.81</v>
      </c>
    </row>
    <row r="16" spans="1:12" s="21" customFormat="1" ht="15" customHeight="1" x14ac:dyDescent="0.25">
      <c r="A16" s="22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6"/>
    </row>
    <row r="17" spans="1:12" s="21" customFormat="1" x14ac:dyDescent="0.25">
      <c r="A17" s="46" t="s">
        <v>1</v>
      </c>
      <c r="B17" s="19" t="s">
        <v>23</v>
      </c>
      <c r="C17" s="3">
        <v>57913</v>
      </c>
      <c r="D17" s="20">
        <f t="shared" ref="D17:D26" si="11">ROUND((C17/2088),2)</f>
        <v>27.74</v>
      </c>
      <c r="E17" s="20">
        <f t="shared" ref="E17:K17" si="12">ROUND(D17+(D17*E3),2)</f>
        <v>29.13</v>
      </c>
      <c r="F17" s="20">
        <f t="shared" si="12"/>
        <v>30.59</v>
      </c>
      <c r="G17" s="20">
        <f t="shared" si="12"/>
        <v>32.119999999999997</v>
      </c>
      <c r="H17" s="20">
        <f t="shared" si="12"/>
        <v>33.729999999999997</v>
      </c>
      <c r="I17" s="20">
        <f t="shared" si="12"/>
        <v>35.42</v>
      </c>
      <c r="J17" s="20">
        <f t="shared" si="12"/>
        <v>37.19</v>
      </c>
      <c r="K17" s="20">
        <f t="shared" si="12"/>
        <v>39.049999999999997</v>
      </c>
    </row>
    <row r="18" spans="1:12" s="21" customFormat="1" x14ac:dyDescent="0.25">
      <c r="A18" s="46"/>
      <c r="B18" s="19" t="s">
        <v>24</v>
      </c>
      <c r="C18" s="3">
        <v>59844</v>
      </c>
      <c r="D18" s="20">
        <f t="shared" si="11"/>
        <v>28.66</v>
      </c>
      <c r="E18" s="20">
        <f t="shared" ref="E18:K18" si="13">ROUND(D18+(D18*E3),2)</f>
        <v>30.09</v>
      </c>
      <c r="F18" s="20">
        <f t="shared" si="13"/>
        <v>31.59</v>
      </c>
      <c r="G18" s="20">
        <f t="shared" si="13"/>
        <v>33.17</v>
      </c>
      <c r="H18" s="20">
        <f t="shared" si="13"/>
        <v>34.83</v>
      </c>
      <c r="I18" s="20">
        <f t="shared" si="13"/>
        <v>36.57</v>
      </c>
      <c r="J18" s="20">
        <f t="shared" si="13"/>
        <v>38.4</v>
      </c>
      <c r="K18" s="20">
        <f t="shared" si="13"/>
        <v>40.32</v>
      </c>
    </row>
    <row r="19" spans="1:12" s="21" customFormat="1" x14ac:dyDescent="0.25">
      <c r="A19" s="46"/>
      <c r="B19" s="19" t="s">
        <v>25</v>
      </c>
      <c r="C19" s="3">
        <v>61774</v>
      </c>
      <c r="D19" s="20">
        <f t="shared" si="11"/>
        <v>29.59</v>
      </c>
      <c r="E19" s="20">
        <f t="shared" ref="E19:K19" si="14">ROUND(D19+(D19*E3),2)</f>
        <v>31.07</v>
      </c>
      <c r="F19" s="20">
        <f t="shared" si="14"/>
        <v>32.619999999999997</v>
      </c>
      <c r="G19" s="20">
        <f t="shared" si="14"/>
        <v>34.25</v>
      </c>
      <c r="H19" s="20">
        <f t="shared" si="14"/>
        <v>35.96</v>
      </c>
      <c r="I19" s="20">
        <f t="shared" si="14"/>
        <v>37.76</v>
      </c>
      <c r="J19" s="20">
        <f t="shared" si="14"/>
        <v>39.65</v>
      </c>
      <c r="K19" s="20">
        <f t="shared" si="14"/>
        <v>41.63</v>
      </c>
    </row>
    <row r="20" spans="1:12" s="21" customFormat="1" x14ac:dyDescent="0.25">
      <c r="A20" s="46"/>
      <c r="B20" s="19" t="s">
        <v>26</v>
      </c>
      <c r="C20" s="3">
        <v>63705</v>
      </c>
      <c r="D20" s="20">
        <f t="shared" si="11"/>
        <v>30.51</v>
      </c>
      <c r="E20" s="20">
        <f t="shared" ref="E20:K20" si="15">ROUND(D20+(D20*E3),2)</f>
        <v>32.04</v>
      </c>
      <c r="F20" s="20">
        <f t="shared" si="15"/>
        <v>33.64</v>
      </c>
      <c r="G20" s="20">
        <f t="shared" si="15"/>
        <v>35.32</v>
      </c>
      <c r="H20" s="20">
        <f t="shared" si="15"/>
        <v>37.090000000000003</v>
      </c>
      <c r="I20" s="20">
        <f t="shared" si="15"/>
        <v>38.94</v>
      </c>
      <c r="J20" s="20">
        <f t="shared" si="15"/>
        <v>40.89</v>
      </c>
      <c r="K20" s="20">
        <f t="shared" si="15"/>
        <v>42.93</v>
      </c>
    </row>
    <row r="21" spans="1:12" s="21" customFormat="1" x14ac:dyDescent="0.25">
      <c r="A21" s="46"/>
      <c r="B21" s="19" t="s">
        <v>27</v>
      </c>
      <c r="C21" s="3">
        <v>65636</v>
      </c>
      <c r="D21" s="20">
        <f t="shared" si="11"/>
        <v>31.43</v>
      </c>
      <c r="E21" s="20">
        <f t="shared" ref="E21:K21" si="16">ROUND(D21+(D21*E3),2)</f>
        <v>33</v>
      </c>
      <c r="F21" s="20">
        <f t="shared" si="16"/>
        <v>34.65</v>
      </c>
      <c r="G21" s="20">
        <f t="shared" si="16"/>
        <v>36.380000000000003</v>
      </c>
      <c r="H21" s="20">
        <f t="shared" si="16"/>
        <v>38.200000000000003</v>
      </c>
      <c r="I21" s="20">
        <f t="shared" si="16"/>
        <v>40.11</v>
      </c>
      <c r="J21" s="20">
        <f t="shared" si="16"/>
        <v>42.12</v>
      </c>
      <c r="K21" s="20">
        <f t="shared" si="16"/>
        <v>44.23</v>
      </c>
    </row>
    <row r="22" spans="1:12" s="21" customFormat="1" x14ac:dyDescent="0.25">
      <c r="A22" s="46"/>
      <c r="B22" s="19" t="s">
        <v>28</v>
      </c>
      <c r="C22" s="3">
        <v>67566</v>
      </c>
      <c r="D22" s="20">
        <f t="shared" si="11"/>
        <v>32.36</v>
      </c>
      <c r="E22" s="20">
        <f t="shared" ref="E22:K22" si="17">ROUND(D22+(D22*E3),2)</f>
        <v>33.979999999999997</v>
      </c>
      <c r="F22" s="20">
        <f t="shared" si="17"/>
        <v>35.68</v>
      </c>
      <c r="G22" s="20">
        <f t="shared" si="17"/>
        <v>37.46</v>
      </c>
      <c r="H22" s="20">
        <f t="shared" si="17"/>
        <v>39.33</v>
      </c>
      <c r="I22" s="20">
        <f t="shared" si="17"/>
        <v>41.3</v>
      </c>
      <c r="J22" s="20">
        <f t="shared" si="17"/>
        <v>43.37</v>
      </c>
      <c r="K22" s="20">
        <f t="shared" si="17"/>
        <v>45.54</v>
      </c>
    </row>
    <row r="23" spans="1:12" s="21" customFormat="1" x14ac:dyDescent="0.25">
      <c r="A23" s="46"/>
      <c r="B23" s="19" t="s">
        <v>29</v>
      </c>
      <c r="C23" s="3">
        <v>69497</v>
      </c>
      <c r="D23" s="20">
        <f t="shared" si="11"/>
        <v>33.28</v>
      </c>
      <c r="E23" s="20">
        <f t="shared" ref="E23:K23" si="18">ROUND(D23+(D23*E3),2)</f>
        <v>34.94</v>
      </c>
      <c r="F23" s="20">
        <f t="shared" si="18"/>
        <v>36.69</v>
      </c>
      <c r="G23" s="20">
        <f t="shared" si="18"/>
        <v>38.520000000000003</v>
      </c>
      <c r="H23" s="20">
        <f t="shared" si="18"/>
        <v>40.450000000000003</v>
      </c>
      <c r="I23" s="20">
        <f t="shared" si="18"/>
        <v>42.47</v>
      </c>
      <c r="J23" s="20">
        <f t="shared" si="18"/>
        <v>44.59</v>
      </c>
      <c r="K23" s="20">
        <f t="shared" si="18"/>
        <v>46.82</v>
      </c>
    </row>
    <row r="24" spans="1:12" s="21" customFormat="1" x14ac:dyDescent="0.25">
      <c r="A24" s="46"/>
      <c r="B24" s="19" t="s">
        <v>30</v>
      </c>
      <c r="C24" s="3">
        <v>71427</v>
      </c>
      <c r="D24" s="20">
        <f t="shared" si="11"/>
        <v>34.21</v>
      </c>
      <c r="E24" s="20">
        <f t="shared" ref="E24:K24" si="19">ROUND(D24+(D24*E3),2)</f>
        <v>35.92</v>
      </c>
      <c r="F24" s="20">
        <f t="shared" si="19"/>
        <v>37.72</v>
      </c>
      <c r="G24" s="20">
        <f t="shared" si="19"/>
        <v>39.61</v>
      </c>
      <c r="H24" s="20">
        <f t="shared" si="19"/>
        <v>41.59</v>
      </c>
      <c r="I24" s="20">
        <f t="shared" si="19"/>
        <v>43.67</v>
      </c>
      <c r="J24" s="20">
        <f t="shared" si="19"/>
        <v>45.85</v>
      </c>
      <c r="K24" s="20">
        <f t="shared" si="19"/>
        <v>48.14</v>
      </c>
    </row>
    <row r="25" spans="1:12" s="21" customFormat="1" x14ac:dyDescent="0.25">
      <c r="A25" s="46"/>
      <c r="B25" s="19" t="s">
        <v>31</v>
      </c>
      <c r="C25" s="3">
        <v>73358</v>
      </c>
      <c r="D25" s="20">
        <f t="shared" si="11"/>
        <v>35.130000000000003</v>
      </c>
      <c r="E25" s="20">
        <f t="shared" ref="E25:K25" si="20">ROUND(D25+(D25*E3),2)</f>
        <v>36.89</v>
      </c>
      <c r="F25" s="20">
        <f t="shared" si="20"/>
        <v>38.729999999999997</v>
      </c>
      <c r="G25" s="20">
        <f t="shared" si="20"/>
        <v>40.67</v>
      </c>
      <c r="H25" s="20">
        <f t="shared" si="20"/>
        <v>42.7</v>
      </c>
      <c r="I25" s="20">
        <f t="shared" si="20"/>
        <v>44.84</v>
      </c>
      <c r="J25" s="20">
        <f t="shared" si="20"/>
        <v>47.08</v>
      </c>
      <c r="K25" s="20">
        <f t="shared" si="20"/>
        <v>49.43</v>
      </c>
    </row>
    <row r="26" spans="1:12" s="21" customFormat="1" x14ac:dyDescent="0.25">
      <c r="A26" s="46"/>
      <c r="B26" s="19" t="s">
        <v>32</v>
      </c>
      <c r="C26" s="28">
        <v>75289</v>
      </c>
      <c r="D26" s="20">
        <f t="shared" si="11"/>
        <v>36.06</v>
      </c>
      <c r="E26" s="20">
        <f t="shared" ref="E26:K26" si="21">ROUND(D26+(D26*E3),2)</f>
        <v>37.86</v>
      </c>
      <c r="F26" s="20">
        <f t="shared" si="21"/>
        <v>39.75</v>
      </c>
      <c r="G26" s="20">
        <f t="shared" si="21"/>
        <v>41.74</v>
      </c>
      <c r="H26" s="20">
        <f t="shared" si="21"/>
        <v>43.83</v>
      </c>
      <c r="I26" s="20">
        <f t="shared" si="21"/>
        <v>46.02</v>
      </c>
      <c r="J26" s="20">
        <f t="shared" si="21"/>
        <v>48.32</v>
      </c>
      <c r="K26" s="20">
        <f t="shared" si="21"/>
        <v>50.74</v>
      </c>
    </row>
    <row r="27" spans="1:12" s="21" customFormat="1" ht="15" customHeight="1" x14ac:dyDescent="0.25">
      <c r="A27" s="22"/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6"/>
    </row>
    <row r="28" spans="1:12" s="21" customFormat="1" x14ac:dyDescent="0.25">
      <c r="A28" s="46" t="s">
        <v>2</v>
      </c>
      <c r="B28" s="19" t="s">
        <v>33</v>
      </c>
      <c r="C28" s="3">
        <v>48446</v>
      </c>
      <c r="D28" s="20">
        <f t="shared" ref="D28:D37" si="22">ROUND((C28/2088),2)</f>
        <v>23.2</v>
      </c>
      <c r="E28" s="20">
        <f t="shared" ref="E28:K28" si="23">ROUND(D28+(D28*E3),2)</f>
        <v>24.36</v>
      </c>
      <c r="F28" s="20">
        <f t="shared" si="23"/>
        <v>25.58</v>
      </c>
      <c r="G28" s="20">
        <f t="shared" si="23"/>
        <v>26.86</v>
      </c>
      <c r="H28" s="20">
        <f t="shared" si="23"/>
        <v>28.2</v>
      </c>
      <c r="I28" s="20">
        <f t="shared" si="23"/>
        <v>29.61</v>
      </c>
      <c r="J28" s="20">
        <f t="shared" si="23"/>
        <v>31.09</v>
      </c>
      <c r="K28" s="20">
        <f t="shared" si="23"/>
        <v>32.64</v>
      </c>
    </row>
    <row r="29" spans="1:12" s="21" customFormat="1" x14ac:dyDescent="0.25">
      <c r="A29" s="46"/>
      <c r="B29" s="19" t="s">
        <v>34</v>
      </c>
      <c r="C29" s="3">
        <v>50060</v>
      </c>
      <c r="D29" s="20">
        <f t="shared" si="22"/>
        <v>23.98</v>
      </c>
      <c r="E29" s="20">
        <f t="shared" ref="E29:K29" si="24">ROUND(D29+(D29*E3),2)</f>
        <v>25.18</v>
      </c>
      <c r="F29" s="20">
        <f t="shared" si="24"/>
        <v>26.44</v>
      </c>
      <c r="G29" s="20">
        <f t="shared" si="24"/>
        <v>27.76</v>
      </c>
      <c r="H29" s="20">
        <f t="shared" si="24"/>
        <v>29.15</v>
      </c>
      <c r="I29" s="20">
        <f t="shared" si="24"/>
        <v>30.61</v>
      </c>
      <c r="J29" s="20">
        <f t="shared" si="24"/>
        <v>32.14</v>
      </c>
      <c r="K29" s="20">
        <f t="shared" si="24"/>
        <v>33.75</v>
      </c>
    </row>
    <row r="30" spans="1:12" s="21" customFormat="1" x14ac:dyDescent="0.25">
      <c r="A30" s="46"/>
      <c r="B30" s="19" t="s">
        <v>35</v>
      </c>
      <c r="C30" s="3">
        <v>51674</v>
      </c>
      <c r="D30" s="20">
        <f t="shared" si="22"/>
        <v>24.75</v>
      </c>
      <c r="E30" s="20">
        <f t="shared" ref="E30:K30" si="25">ROUND(D30+(D30*E3),2)</f>
        <v>25.99</v>
      </c>
      <c r="F30" s="20">
        <f t="shared" si="25"/>
        <v>27.29</v>
      </c>
      <c r="G30" s="20">
        <f t="shared" si="25"/>
        <v>28.65</v>
      </c>
      <c r="H30" s="20">
        <f t="shared" si="25"/>
        <v>30.08</v>
      </c>
      <c r="I30" s="20">
        <f t="shared" si="25"/>
        <v>31.58</v>
      </c>
      <c r="J30" s="20">
        <f t="shared" si="25"/>
        <v>33.159999999999997</v>
      </c>
      <c r="K30" s="20">
        <f t="shared" si="25"/>
        <v>34.82</v>
      </c>
    </row>
    <row r="31" spans="1:12" s="21" customFormat="1" x14ac:dyDescent="0.25">
      <c r="A31" s="46"/>
      <c r="B31" s="19" t="s">
        <v>36</v>
      </c>
      <c r="C31" s="3">
        <v>53289</v>
      </c>
      <c r="D31" s="20">
        <f t="shared" si="22"/>
        <v>25.52</v>
      </c>
      <c r="E31" s="20">
        <f t="shared" ref="E31:K31" si="26">ROUND(D31+(D31*E3),2)</f>
        <v>26.8</v>
      </c>
      <c r="F31" s="20">
        <f t="shared" si="26"/>
        <v>28.14</v>
      </c>
      <c r="G31" s="20">
        <f t="shared" si="26"/>
        <v>29.55</v>
      </c>
      <c r="H31" s="20">
        <f t="shared" si="26"/>
        <v>31.03</v>
      </c>
      <c r="I31" s="20">
        <f t="shared" si="26"/>
        <v>32.58</v>
      </c>
      <c r="J31" s="20">
        <f t="shared" si="26"/>
        <v>34.21</v>
      </c>
      <c r="K31" s="20">
        <f t="shared" si="26"/>
        <v>35.92</v>
      </c>
    </row>
    <row r="32" spans="1:12" s="21" customFormat="1" x14ac:dyDescent="0.25">
      <c r="A32" s="46"/>
      <c r="B32" s="19" t="s">
        <v>37</v>
      </c>
      <c r="C32" s="3">
        <v>54903</v>
      </c>
      <c r="D32" s="20">
        <f t="shared" si="22"/>
        <v>26.29</v>
      </c>
      <c r="E32" s="20">
        <f t="shared" ref="E32:K32" si="27">ROUND(D32+(D32*E3),2)</f>
        <v>27.6</v>
      </c>
      <c r="F32" s="20">
        <f t="shared" si="27"/>
        <v>28.98</v>
      </c>
      <c r="G32" s="20">
        <f t="shared" si="27"/>
        <v>30.43</v>
      </c>
      <c r="H32" s="20">
        <f t="shared" si="27"/>
        <v>31.95</v>
      </c>
      <c r="I32" s="20">
        <f t="shared" si="27"/>
        <v>33.549999999999997</v>
      </c>
      <c r="J32" s="20">
        <f t="shared" si="27"/>
        <v>35.229999999999997</v>
      </c>
      <c r="K32" s="20">
        <f t="shared" si="27"/>
        <v>36.99</v>
      </c>
    </row>
    <row r="33" spans="1:12" s="21" customFormat="1" x14ac:dyDescent="0.25">
      <c r="A33" s="46"/>
      <c r="B33" s="19" t="s">
        <v>38</v>
      </c>
      <c r="C33" s="3">
        <v>56518</v>
      </c>
      <c r="D33" s="20">
        <f t="shared" si="22"/>
        <v>27.07</v>
      </c>
      <c r="E33" s="20">
        <f t="shared" ref="E33:K33" si="28">ROUND(D33+(D33*E3),2)</f>
        <v>28.42</v>
      </c>
      <c r="F33" s="20">
        <f t="shared" si="28"/>
        <v>29.84</v>
      </c>
      <c r="G33" s="20">
        <f t="shared" si="28"/>
        <v>31.33</v>
      </c>
      <c r="H33" s="20">
        <f t="shared" si="28"/>
        <v>32.9</v>
      </c>
      <c r="I33" s="20">
        <f t="shared" si="28"/>
        <v>34.549999999999997</v>
      </c>
      <c r="J33" s="20">
        <f t="shared" si="28"/>
        <v>36.28</v>
      </c>
      <c r="K33" s="20">
        <f t="shared" si="28"/>
        <v>38.090000000000003</v>
      </c>
    </row>
    <row r="34" spans="1:12" s="21" customFormat="1" x14ac:dyDescent="0.25">
      <c r="A34" s="46"/>
      <c r="B34" s="19" t="s">
        <v>39</v>
      </c>
      <c r="C34" s="3">
        <v>58132</v>
      </c>
      <c r="D34" s="20">
        <f t="shared" si="22"/>
        <v>27.84</v>
      </c>
      <c r="E34" s="20">
        <f t="shared" ref="E34:K34" si="29">ROUND(D34+(D34*E3),2)</f>
        <v>29.23</v>
      </c>
      <c r="F34" s="20">
        <f t="shared" si="29"/>
        <v>30.69</v>
      </c>
      <c r="G34" s="20">
        <f t="shared" si="29"/>
        <v>32.22</v>
      </c>
      <c r="H34" s="20">
        <f t="shared" si="29"/>
        <v>33.83</v>
      </c>
      <c r="I34" s="20">
        <f t="shared" si="29"/>
        <v>35.520000000000003</v>
      </c>
      <c r="J34" s="20">
        <f t="shared" si="29"/>
        <v>37.299999999999997</v>
      </c>
      <c r="K34" s="20">
        <f t="shared" si="29"/>
        <v>39.17</v>
      </c>
    </row>
    <row r="35" spans="1:12" s="21" customFormat="1" x14ac:dyDescent="0.25">
      <c r="A35" s="46"/>
      <c r="B35" s="19" t="s">
        <v>40</v>
      </c>
      <c r="C35" s="3">
        <v>59747</v>
      </c>
      <c r="D35" s="20">
        <f t="shared" si="22"/>
        <v>28.61</v>
      </c>
      <c r="E35" s="20">
        <f t="shared" ref="E35:K35" si="30">ROUND(D35+(D35*E3),2)</f>
        <v>30.04</v>
      </c>
      <c r="F35" s="20">
        <f t="shared" si="30"/>
        <v>31.54</v>
      </c>
      <c r="G35" s="20">
        <f t="shared" si="30"/>
        <v>33.119999999999997</v>
      </c>
      <c r="H35" s="20">
        <f t="shared" si="30"/>
        <v>34.78</v>
      </c>
      <c r="I35" s="20">
        <f t="shared" si="30"/>
        <v>36.520000000000003</v>
      </c>
      <c r="J35" s="20">
        <f t="shared" si="30"/>
        <v>38.35</v>
      </c>
      <c r="K35" s="20">
        <f t="shared" si="30"/>
        <v>40.270000000000003</v>
      </c>
    </row>
    <row r="36" spans="1:12" s="21" customFormat="1" x14ac:dyDescent="0.25">
      <c r="A36" s="46"/>
      <c r="B36" s="19" t="s">
        <v>41</v>
      </c>
      <c r="C36" s="3">
        <v>61361</v>
      </c>
      <c r="D36" s="20">
        <f t="shared" si="22"/>
        <v>29.39</v>
      </c>
      <c r="E36" s="20">
        <f t="shared" ref="E36:K36" si="31">ROUND(D36+(D36*E3),2)</f>
        <v>30.86</v>
      </c>
      <c r="F36" s="20">
        <f t="shared" si="31"/>
        <v>32.4</v>
      </c>
      <c r="G36" s="20">
        <f t="shared" si="31"/>
        <v>34.020000000000003</v>
      </c>
      <c r="H36" s="20">
        <f t="shared" si="31"/>
        <v>35.72</v>
      </c>
      <c r="I36" s="20">
        <f t="shared" si="31"/>
        <v>37.51</v>
      </c>
      <c r="J36" s="20">
        <f t="shared" si="31"/>
        <v>39.39</v>
      </c>
      <c r="K36" s="20">
        <f t="shared" si="31"/>
        <v>41.36</v>
      </c>
    </row>
    <row r="37" spans="1:12" s="21" customFormat="1" x14ac:dyDescent="0.25">
      <c r="A37" s="46"/>
      <c r="B37" s="19" t="s">
        <v>42</v>
      </c>
      <c r="C37" s="3">
        <v>62976</v>
      </c>
      <c r="D37" s="20">
        <f t="shared" si="22"/>
        <v>30.16</v>
      </c>
      <c r="E37" s="20">
        <f t="shared" ref="E37:K37" si="32">ROUND(D37+(D37*E3),2)</f>
        <v>31.67</v>
      </c>
      <c r="F37" s="20">
        <f t="shared" si="32"/>
        <v>33.25</v>
      </c>
      <c r="G37" s="20">
        <f t="shared" si="32"/>
        <v>34.909999999999997</v>
      </c>
      <c r="H37" s="20">
        <f t="shared" si="32"/>
        <v>36.659999999999997</v>
      </c>
      <c r="I37" s="20">
        <f t="shared" si="32"/>
        <v>38.49</v>
      </c>
      <c r="J37" s="20">
        <f t="shared" si="32"/>
        <v>40.409999999999997</v>
      </c>
      <c r="K37" s="20">
        <f t="shared" si="32"/>
        <v>42.43</v>
      </c>
    </row>
    <row r="38" spans="1:12" s="21" customFormat="1" ht="15" customHeight="1" x14ac:dyDescent="0.25">
      <c r="A38" s="22"/>
      <c r="B38" s="23"/>
      <c r="C38" s="24"/>
      <c r="D38" s="25"/>
      <c r="E38" s="25"/>
      <c r="F38" s="25"/>
      <c r="G38" s="25"/>
      <c r="H38" s="25"/>
      <c r="I38" s="25"/>
      <c r="J38" s="25"/>
      <c r="K38" s="25"/>
      <c r="L38" s="26"/>
    </row>
    <row r="39" spans="1:12" x14ac:dyDescent="0.3">
      <c r="A39" s="4" t="s">
        <v>10</v>
      </c>
      <c r="B39" s="44" t="s">
        <v>9</v>
      </c>
      <c r="C39" s="44"/>
      <c r="D39" s="44"/>
      <c r="E39" s="44"/>
      <c r="F39" s="44"/>
      <c r="G39" s="44"/>
      <c r="H39" s="44"/>
      <c r="I39" s="44"/>
      <c r="J39" s="44"/>
      <c r="K39" s="45"/>
    </row>
    <row r="40" spans="1:12" x14ac:dyDescent="0.3">
      <c r="A40" s="5"/>
      <c r="B40" s="6"/>
      <c r="C40" s="6" t="s">
        <v>4</v>
      </c>
      <c r="D40" s="6"/>
      <c r="E40" s="6"/>
      <c r="F40" s="6"/>
      <c r="G40" s="6"/>
      <c r="H40" s="6"/>
      <c r="I40" s="6"/>
      <c r="J40" s="6"/>
      <c r="K40" s="7"/>
    </row>
    <row r="41" spans="1:12" x14ac:dyDescent="0.3">
      <c r="A41" s="5"/>
      <c r="B41" s="6"/>
      <c r="C41" s="6" t="s">
        <v>8</v>
      </c>
      <c r="D41" s="6"/>
      <c r="E41" s="6"/>
      <c r="F41" s="6"/>
      <c r="G41" s="6"/>
      <c r="H41" s="6"/>
      <c r="I41" s="6"/>
      <c r="J41" s="6"/>
      <c r="K41" s="7"/>
    </row>
    <row r="42" spans="1:12" x14ac:dyDescent="0.3">
      <c r="A42" s="8"/>
      <c r="B42" s="9"/>
      <c r="C42" s="9" t="s">
        <v>5</v>
      </c>
      <c r="D42" s="9"/>
      <c r="E42" s="9"/>
      <c r="F42" s="9"/>
      <c r="G42" s="9"/>
      <c r="H42" s="9"/>
      <c r="I42" s="9"/>
      <c r="J42" s="9"/>
      <c r="K42" s="10"/>
    </row>
  </sheetData>
  <mergeCells count="9">
    <mergeCell ref="A1:K1"/>
    <mergeCell ref="A2:K2"/>
    <mergeCell ref="B3:B4"/>
    <mergeCell ref="C3:D3"/>
    <mergeCell ref="B39:K39"/>
    <mergeCell ref="A3:A4"/>
    <mergeCell ref="A28:A37"/>
    <mergeCell ref="A17:A26"/>
    <mergeCell ref="A6:A15"/>
  </mergeCells>
  <phoneticPr fontId="2" type="noConversion"/>
  <printOptions horizontalCentered="1"/>
  <pageMargins left="0.25" right="0.25" top="1" bottom="0.5" header="0.5" footer="0.25"/>
  <pageSetup scale="90" orientation="portrait" r:id="rId1"/>
  <headerFooter scaleWithDoc="0">
    <oddHeader xml:space="preserve">&amp;C&amp;"Minion,Regular"&amp;18SMITHSONIAN ASTROPHYSICAL OBSERVATORY&amp;"Arial,Regular"&amp;10
&amp;"Century Schoolbook,Regular"&amp;12
</oddHeader>
    <oddFooter>&amp;L&amp;"Bookman Old Style,Regular"&amp;9&amp;F&amp;C&amp;"Bookman Old Style,Regular"&amp;9Page &amp;P of &amp;N&amp;R&amp;"Bookman Old Style,Regular"&amp;9Revised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0"/>
  <sheetViews>
    <sheetView zoomScale="120" zoomScaleNormal="120" workbookViewId="0">
      <selection activeCell="B10" sqref="B10:B19"/>
    </sheetView>
  </sheetViews>
  <sheetFormatPr defaultRowHeight="13.2" x14ac:dyDescent="0.25"/>
  <cols>
    <col min="1" max="1" width="8.88671875" style="29"/>
    <col min="2" max="4" width="10.21875" style="29" bestFit="1" customWidth="1"/>
    <col min="5" max="16384" width="8.88671875" style="29"/>
  </cols>
  <sheetData>
    <row r="2" spans="1:12" ht="19.2" x14ac:dyDescent="0.25">
      <c r="A2" s="31" t="s">
        <v>12</v>
      </c>
      <c r="B2" s="31" t="s">
        <v>43</v>
      </c>
      <c r="C2" s="31" t="s">
        <v>44</v>
      </c>
      <c r="D2" s="31" t="s">
        <v>45</v>
      </c>
      <c r="E2" s="31" t="s">
        <v>46</v>
      </c>
      <c r="F2" s="31" t="s">
        <v>47</v>
      </c>
      <c r="G2" s="31" t="s">
        <v>48</v>
      </c>
      <c r="H2" s="31" t="s">
        <v>49</v>
      </c>
      <c r="I2" s="31" t="s">
        <v>50</v>
      </c>
      <c r="J2" s="31" t="s">
        <v>51</v>
      </c>
      <c r="K2" s="31" t="s">
        <v>52</v>
      </c>
      <c r="L2" s="31" t="s">
        <v>53</v>
      </c>
    </row>
    <row r="3" spans="1:12" x14ac:dyDescent="0.25">
      <c r="A3" s="32">
        <v>5</v>
      </c>
      <c r="B3" s="36">
        <v>48446</v>
      </c>
      <c r="C3" s="36">
        <v>50060</v>
      </c>
      <c r="D3" s="36">
        <v>51674</v>
      </c>
      <c r="E3" s="36">
        <v>53289</v>
      </c>
      <c r="F3" s="36">
        <v>54903</v>
      </c>
      <c r="G3" s="36">
        <v>56518</v>
      </c>
      <c r="H3" s="36">
        <v>58132</v>
      </c>
      <c r="I3" s="36">
        <v>59747</v>
      </c>
      <c r="J3" s="36">
        <v>61361</v>
      </c>
      <c r="K3" s="36">
        <v>62976</v>
      </c>
      <c r="L3" s="33">
        <v>0.43</v>
      </c>
    </row>
    <row r="4" spans="1:12" x14ac:dyDescent="0.25">
      <c r="A4" s="34">
        <v>7</v>
      </c>
      <c r="B4" s="37">
        <v>57913</v>
      </c>
      <c r="C4" s="37">
        <v>59844</v>
      </c>
      <c r="D4" s="37">
        <v>61774</v>
      </c>
      <c r="E4" s="37">
        <v>63705</v>
      </c>
      <c r="F4" s="37">
        <v>65636</v>
      </c>
      <c r="G4" s="37">
        <v>67566</v>
      </c>
      <c r="H4" s="37">
        <v>69497</v>
      </c>
      <c r="I4" s="37">
        <v>71427</v>
      </c>
      <c r="J4" s="37">
        <v>73358</v>
      </c>
      <c r="K4" s="37">
        <v>75289</v>
      </c>
      <c r="L4" s="35">
        <v>0.38</v>
      </c>
    </row>
    <row r="5" spans="1:12" x14ac:dyDescent="0.25">
      <c r="A5" s="32">
        <v>9</v>
      </c>
      <c r="B5" s="36">
        <v>68272</v>
      </c>
      <c r="C5" s="36">
        <v>70547</v>
      </c>
      <c r="D5" s="36">
        <v>72823</v>
      </c>
      <c r="E5" s="36">
        <v>75098</v>
      </c>
      <c r="F5" s="36">
        <v>77374</v>
      </c>
      <c r="G5" s="36">
        <v>79650</v>
      </c>
      <c r="H5" s="36">
        <v>81925</v>
      </c>
      <c r="I5" s="36">
        <v>84201</v>
      </c>
      <c r="J5" s="36">
        <v>86477</v>
      </c>
      <c r="K5" s="36">
        <v>88752</v>
      </c>
      <c r="L5" s="33">
        <v>0.33</v>
      </c>
    </row>
    <row r="8" spans="1:12" ht="13.8" customHeight="1" x14ac:dyDescent="0.25"/>
    <row r="9" spans="1:12" s="30" customFormat="1" ht="13.8" x14ac:dyDescent="0.3">
      <c r="A9" s="31" t="s">
        <v>12</v>
      </c>
      <c r="B9" s="32">
        <v>5</v>
      </c>
      <c r="C9" s="34">
        <v>7</v>
      </c>
      <c r="D9" s="32">
        <v>9</v>
      </c>
    </row>
    <row r="10" spans="1:12" s="30" customFormat="1" ht="13.8" x14ac:dyDescent="0.3">
      <c r="A10" s="31" t="s">
        <v>43</v>
      </c>
      <c r="B10" s="36">
        <v>48446</v>
      </c>
      <c r="C10" s="37">
        <v>57913</v>
      </c>
      <c r="D10" s="36">
        <v>68272</v>
      </c>
    </row>
    <row r="11" spans="1:12" s="30" customFormat="1" ht="13.8" x14ac:dyDescent="0.3">
      <c r="A11" s="31" t="s">
        <v>44</v>
      </c>
      <c r="B11" s="36">
        <v>50060</v>
      </c>
      <c r="C11" s="37">
        <v>59844</v>
      </c>
      <c r="D11" s="36">
        <v>70547</v>
      </c>
    </row>
    <row r="12" spans="1:12" s="30" customFormat="1" ht="13.8" x14ac:dyDescent="0.3">
      <c r="A12" s="31" t="s">
        <v>45</v>
      </c>
      <c r="B12" s="36">
        <v>51674</v>
      </c>
      <c r="C12" s="37">
        <v>61774</v>
      </c>
      <c r="D12" s="36">
        <v>72823</v>
      </c>
    </row>
    <row r="13" spans="1:12" s="30" customFormat="1" ht="13.8" x14ac:dyDescent="0.3">
      <c r="A13" s="31" t="s">
        <v>46</v>
      </c>
      <c r="B13" s="36">
        <v>53289</v>
      </c>
      <c r="C13" s="37">
        <v>63705</v>
      </c>
      <c r="D13" s="36">
        <v>75098</v>
      </c>
    </row>
    <row r="14" spans="1:12" s="30" customFormat="1" ht="13.8" x14ac:dyDescent="0.3">
      <c r="A14" s="31" t="s">
        <v>47</v>
      </c>
      <c r="B14" s="36">
        <v>54903</v>
      </c>
      <c r="C14" s="37">
        <v>65636</v>
      </c>
      <c r="D14" s="36">
        <v>77374</v>
      </c>
    </row>
    <row r="15" spans="1:12" s="30" customFormat="1" ht="13.8" x14ac:dyDescent="0.3">
      <c r="A15" s="31" t="s">
        <v>48</v>
      </c>
      <c r="B15" s="36">
        <v>56518</v>
      </c>
      <c r="C15" s="37">
        <v>67566</v>
      </c>
      <c r="D15" s="36">
        <v>79650</v>
      </c>
    </row>
    <row r="16" spans="1:12" s="30" customFormat="1" ht="13.8" x14ac:dyDescent="0.3">
      <c r="A16" s="31" t="s">
        <v>49</v>
      </c>
      <c r="B16" s="36">
        <v>58132</v>
      </c>
      <c r="C16" s="37">
        <v>69497</v>
      </c>
      <c r="D16" s="36">
        <v>81925</v>
      </c>
    </row>
    <row r="17" spans="1:4" s="30" customFormat="1" ht="13.8" x14ac:dyDescent="0.3">
      <c r="A17" s="31" t="s">
        <v>50</v>
      </c>
      <c r="B17" s="36">
        <v>59747</v>
      </c>
      <c r="C17" s="37">
        <v>71427</v>
      </c>
      <c r="D17" s="36">
        <v>84201</v>
      </c>
    </row>
    <row r="18" spans="1:4" s="30" customFormat="1" ht="13.8" x14ac:dyDescent="0.3">
      <c r="A18" s="31" t="s">
        <v>51</v>
      </c>
      <c r="B18" s="36">
        <v>61361</v>
      </c>
      <c r="C18" s="37">
        <v>73358</v>
      </c>
      <c r="D18" s="36">
        <v>86477</v>
      </c>
    </row>
    <row r="19" spans="1:4" s="30" customFormat="1" ht="13.8" x14ac:dyDescent="0.3">
      <c r="A19" s="31" t="s">
        <v>52</v>
      </c>
      <c r="B19" s="36">
        <v>62976</v>
      </c>
      <c r="C19" s="37">
        <v>75289</v>
      </c>
      <c r="D19" s="36">
        <v>88752</v>
      </c>
    </row>
    <row r="20" spans="1:4" s="30" customFormat="1" ht="13.8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boston-it-rates</vt:lpstr>
      <vt:lpstr>back up</vt:lpstr>
      <vt:lpstr>'boston-it-rates'!Print_Titles</vt:lpstr>
    </vt:vector>
  </TitlesOfParts>
  <Company>CfA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Park</dc:creator>
  <cp:lastModifiedBy>Schulte, Anna</cp:lastModifiedBy>
  <cp:lastPrinted>2020-01-03T16:11:14Z</cp:lastPrinted>
  <dcterms:created xsi:type="dcterms:W3CDTF">2009-01-08T16:30:38Z</dcterms:created>
  <dcterms:modified xsi:type="dcterms:W3CDTF">2024-01-12T00:26:04Z</dcterms:modified>
</cp:coreProperties>
</file>