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550"/>
  </bookViews>
  <sheets>
    <sheet name="boston-it-rates-2012-2018" sheetId="1" r:id="rId1"/>
    <sheet name="Sheet1" sheetId="2" r:id="rId2"/>
  </sheets>
  <definedNames>
    <definedName name="_xlnm.Print_Titles" localSheetId="0">'boston-it-rates-2012-2018'!$1:$11</definedName>
  </definedNames>
  <calcPr calcId="125725"/>
</workbook>
</file>

<file path=xl/calcChain.xml><?xml version="1.0" encoding="utf-8"?>
<calcChain xmlns="http://schemas.openxmlformats.org/spreadsheetml/2006/main">
  <c r="C54" i="2"/>
  <c r="F54" s="1"/>
  <c r="B54"/>
  <c r="E54" s="1"/>
  <c r="A54"/>
  <c r="D54" s="1"/>
  <c r="C53"/>
  <c r="F53" s="1"/>
  <c r="B53"/>
  <c r="E53" s="1"/>
  <c r="A53"/>
  <c r="D53" s="1"/>
  <c r="C52"/>
  <c r="F52" s="1"/>
  <c r="B52"/>
  <c r="E52" s="1"/>
  <c r="A52"/>
  <c r="D52" s="1"/>
  <c r="C51"/>
  <c r="F51" s="1"/>
  <c r="B51"/>
  <c r="E51" s="1"/>
  <c r="A51"/>
  <c r="D51" s="1"/>
  <c r="C50"/>
  <c r="F50" s="1"/>
  <c r="B50"/>
  <c r="E50" s="1"/>
  <c r="A50"/>
  <c r="D50" s="1"/>
  <c r="C49"/>
  <c r="F49" s="1"/>
  <c r="B49"/>
  <c r="E49" s="1"/>
  <c r="A49"/>
  <c r="D49" s="1"/>
  <c r="C48"/>
  <c r="F48" s="1"/>
  <c r="B48"/>
  <c r="E48" s="1"/>
  <c r="A48"/>
  <c r="D48" s="1"/>
  <c r="C47"/>
  <c r="F47" s="1"/>
  <c r="B47"/>
  <c r="E47" s="1"/>
  <c r="A47"/>
  <c r="D47" s="1"/>
  <c r="C46"/>
  <c r="F46" s="1"/>
  <c r="B46"/>
  <c r="E46" s="1"/>
  <c r="A46"/>
  <c r="D46" s="1"/>
  <c r="C45"/>
  <c r="F45" s="1"/>
  <c r="B45"/>
  <c r="E45" s="1"/>
  <c r="A45"/>
  <c r="D45" s="1"/>
  <c r="C43"/>
  <c r="F43" s="1"/>
  <c r="B43"/>
  <c r="E43" s="1"/>
  <c r="A43"/>
  <c r="D43" s="1"/>
  <c r="C42"/>
  <c r="F42" s="1"/>
  <c r="B42"/>
  <c r="E42" s="1"/>
  <c r="A42"/>
  <c r="D42" s="1"/>
  <c r="C41"/>
  <c r="F41" s="1"/>
  <c r="B41"/>
  <c r="E41" s="1"/>
  <c r="A41"/>
  <c r="D41" s="1"/>
  <c r="C40"/>
  <c r="F40" s="1"/>
  <c r="B40"/>
  <c r="E40" s="1"/>
  <c r="A40"/>
  <c r="D40" s="1"/>
  <c r="C39"/>
  <c r="F39" s="1"/>
  <c r="B39"/>
  <c r="E39" s="1"/>
  <c r="A39"/>
  <c r="D39" s="1"/>
  <c r="C38"/>
  <c r="F38" s="1"/>
  <c r="B38"/>
  <c r="E38" s="1"/>
  <c r="A38"/>
  <c r="D38" s="1"/>
  <c r="C37"/>
  <c r="F37" s="1"/>
  <c r="B37"/>
  <c r="E37" s="1"/>
  <c r="A37"/>
  <c r="D37" s="1"/>
  <c r="C36"/>
  <c r="F36" s="1"/>
  <c r="B36"/>
  <c r="E36" s="1"/>
  <c r="A36"/>
  <c r="D36" s="1"/>
  <c r="C35"/>
  <c r="F35" s="1"/>
  <c r="B35"/>
  <c r="E35" s="1"/>
  <c r="A35"/>
  <c r="D35" s="1"/>
  <c r="C34"/>
  <c r="F34" s="1"/>
  <c r="B34"/>
  <c r="E34" s="1"/>
  <c r="A34"/>
  <c r="D34" s="1"/>
  <c r="C32"/>
  <c r="F32" s="1"/>
  <c r="B32"/>
  <c r="E32" s="1"/>
  <c r="A32"/>
  <c r="D32" s="1"/>
  <c r="C31"/>
  <c r="F31" s="1"/>
  <c r="B31"/>
  <c r="E31" s="1"/>
  <c r="A31"/>
  <c r="D31" s="1"/>
  <c r="C30"/>
  <c r="F30" s="1"/>
  <c r="B30"/>
  <c r="E30" s="1"/>
  <c r="A30"/>
  <c r="D30" s="1"/>
  <c r="C29"/>
  <c r="F29" s="1"/>
  <c r="B29"/>
  <c r="E29" s="1"/>
  <c r="A29"/>
  <c r="D29" s="1"/>
  <c r="C28"/>
  <c r="F28" s="1"/>
  <c r="B28"/>
  <c r="E28" s="1"/>
  <c r="A28"/>
  <c r="D28" s="1"/>
  <c r="C27"/>
  <c r="F27" s="1"/>
  <c r="B27"/>
  <c r="E27" s="1"/>
  <c r="A27"/>
  <c r="D27" s="1"/>
  <c r="C26"/>
  <c r="F26" s="1"/>
  <c r="B26"/>
  <c r="E26" s="1"/>
  <c r="A26"/>
  <c r="D26" s="1"/>
  <c r="C25"/>
  <c r="F25" s="1"/>
  <c r="B25"/>
  <c r="E25" s="1"/>
  <c r="A25"/>
  <c r="D25" s="1"/>
  <c r="C24"/>
  <c r="F24" s="1"/>
  <c r="B24"/>
  <c r="E24" s="1"/>
  <c r="A24"/>
  <c r="D24" s="1"/>
  <c r="C23"/>
  <c r="F23" s="1"/>
  <c r="B23"/>
  <c r="E23" s="1"/>
  <c r="A23"/>
  <c r="D23" s="1"/>
  <c r="C21"/>
  <c r="F21" s="1"/>
  <c r="B21"/>
  <c r="E21" s="1"/>
  <c r="A21"/>
  <c r="D21" s="1"/>
  <c r="C20"/>
  <c r="F20" s="1"/>
  <c r="B20"/>
  <c r="E20" s="1"/>
  <c r="A20"/>
  <c r="D20" s="1"/>
  <c r="C19"/>
  <c r="F19" s="1"/>
  <c r="B19"/>
  <c r="E19" s="1"/>
  <c r="A19"/>
  <c r="D19" s="1"/>
  <c r="C18"/>
  <c r="F18" s="1"/>
  <c r="B18"/>
  <c r="E18" s="1"/>
  <c r="A18"/>
  <c r="D18" s="1"/>
  <c r="C17"/>
  <c r="F17" s="1"/>
  <c r="B17"/>
  <c r="E17" s="1"/>
  <c r="A17"/>
  <c r="D17" s="1"/>
  <c r="C16"/>
  <c r="F16" s="1"/>
  <c r="B16"/>
  <c r="E16" s="1"/>
  <c r="A16"/>
  <c r="D16" s="1"/>
  <c r="C15"/>
  <c r="F15" s="1"/>
  <c r="B15"/>
  <c r="E15" s="1"/>
  <c r="A15"/>
  <c r="D15" s="1"/>
  <c r="C14"/>
  <c r="F14" s="1"/>
  <c r="B14"/>
  <c r="E14" s="1"/>
  <c r="A14"/>
  <c r="D14" s="1"/>
  <c r="C13"/>
  <c r="F13" s="1"/>
  <c r="B13"/>
  <c r="E13" s="1"/>
  <c r="A13"/>
  <c r="D13" s="1"/>
  <c r="C12"/>
  <c r="F12" s="1"/>
  <c r="B12"/>
  <c r="E12" s="1"/>
  <c r="A12"/>
  <c r="D12" s="1"/>
  <c r="H13" i="1"/>
  <c r="H14"/>
  <c r="H15"/>
  <c r="H16"/>
  <c r="H17"/>
  <c r="H18"/>
  <c r="H19"/>
  <c r="H20"/>
  <c r="H21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5"/>
  <c r="H46"/>
  <c r="H47"/>
  <c r="H48"/>
  <c r="H49"/>
  <c r="H50"/>
  <c r="H51"/>
  <c r="H52"/>
  <c r="H53"/>
  <c r="H54"/>
  <c r="H12"/>
  <c r="J54" l="1"/>
  <c r="M54" s="1"/>
  <c r="P54" s="1"/>
  <c r="S54" s="1"/>
  <c r="V54" s="1"/>
  <c r="Y54" s="1"/>
  <c r="J52"/>
  <c r="M52" s="1"/>
  <c r="P52" s="1"/>
  <c r="S52" s="1"/>
  <c r="V52" s="1"/>
  <c r="Y52" s="1"/>
  <c r="J50"/>
  <c r="M50" s="1"/>
  <c r="P50" s="1"/>
  <c r="S50" s="1"/>
  <c r="V50" s="1"/>
  <c r="Y50" s="1"/>
  <c r="J48"/>
  <c r="M48" s="1"/>
  <c r="P48" s="1"/>
  <c r="S48" s="1"/>
  <c r="V48" s="1"/>
  <c r="Y48" s="1"/>
  <c r="J46"/>
  <c r="M46" s="1"/>
  <c r="P46" s="1"/>
  <c r="S46" s="1"/>
  <c r="V46" s="1"/>
  <c r="Y46" s="1"/>
  <c r="J43"/>
  <c r="M43" s="1"/>
  <c r="P43" s="1"/>
  <c r="S43" s="1"/>
  <c r="V43" s="1"/>
  <c r="Y43" s="1"/>
  <c r="J41"/>
  <c r="M41" s="1"/>
  <c r="P41" s="1"/>
  <c r="S41" s="1"/>
  <c r="V41" s="1"/>
  <c r="Y41" s="1"/>
  <c r="J39"/>
  <c r="M39" s="1"/>
  <c r="P39" s="1"/>
  <c r="S39" s="1"/>
  <c r="V39" s="1"/>
  <c r="Y39" s="1"/>
  <c r="J37"/>
  <c r="M37" s="1"/>
  <c r="P37" s="1"/>
  <c r="S37" s="1"/>
  <c r="V37" s="1"/>
  <c r="Y37" s="1"/>
  <c r="J35"/>
  <c r="M35" s="1"/>
  <c r="P35" s="1"/>
  <c r="S35" s="1"/>
  <c r="V35" s="1"/>
  <c r="Y35" s="1"/>
  <c r="J32"/>
  <c r="M32" s="1"/>
  <c r="P32" s="1"/>
  <c r="S32" s="1"/>
  <c r="V32" s="1"/>
  <c r="Y32" s="1"/>
  <c r="J30"/>
  <c r="M30" s="1"/>
  <c r="P30" s="1"/>
  <c r="S30" s="1"/>
  <c r="V30" s="1"/>
  <c r="Y30" s="1"/>
  <c r="J28"/>
  <c r="M28" s="1"/>
  <c r="P28" s="1"/>
  <c r="S28" s="1"/>
  <c r="V28" s="1"/>
  <c r="Y28" s="1"/>
  <c r="J26"/>
  <c r="M26" s="1"/>
  <c r="P26" s="1"/>
  <c r="S26" s="1"/>
  <c r="V26" s="1"/>
  <c r="Y26" s="1"/>
  <c r="J24"/>
  <c r="M24" s="1"/>
  <c r="P24" s="1"/>
  <c r="S24" s="1"/>
  <c r="V24" s="1"/>
  <c r="Y24" s="1"/>
  <c r="J21"/>
  <c r="M21" s="1"/>
  <c r="P21" s="1"/>
  <c r="S21" s="1"/>
  <c r="V21" s="1"/>
  <c r="Y21" s="1"/>
  <c r="J19"/>
  <c r="M19" s="1"/>
  <c r="P19" s="1"/>
  <c r="S19" s="1"/>
  <c r="V19" s="1"/>
  <c r="Y19" s="1"/>
  <c r="J17"/>
  <c r="M17" s="1"/>
  <c r="P17" s="1"/>
  <c r="S17" s="1"/>
  <c r="V17" s="1"/>
  <c r="Y17" s="1"/>
  <c r="J15"/>
  <c r="M15" s="1"/>
  <c r="P15" s="1"/>
  <c r="S15" s="1"/>
  <c r="V15" s="1"/>
  <c r="Y15" s="1"/>
  <c r="J13"/>
  <c r="M13" s="1"/>
  <c r="P13" s="1"/>
  <c r="S13" s="1"/>
  <c r="V13" s="1"/>
  <c r="Y13" s="1"/>
  <c r="J12"/>
  <c r="M12" s="1"/>
  <c r="P12" s="1"/>
  <c r="S12" s="1"/>
  <c r="V12" s="1"/>
  <c r="Y12" s="1"/>
  <c r="J53"/>
  <c r="M53" s="1"/>
  <c r="P53" s="1"/>
  <c r="S53" s="1"/>
  <c r="V53" s="1"/>
  <c r="Y53" s="1"/>
  <c r="J51"/>
  <c r="M51" s="1"/>
  <c r="P51" s="1"/>
  <c r="S51" s="1"/>
  <c r="V51" s="1"/>
  <c r="Y51" s="1"/>
  <c r="J49"/>
  <c r="M49" s="1"/>
  <c r="P49" s="1"/>
  <c r="S49" s="1"/>
  <c r="V49" s="1"/>
  <c r="Y49" s="1"/>
  <c r="J47"/>
  <c r="M47" s="1"/>
  <c r="P47" s="1"/>
  <c r="S47" s="1"/>
  <c r="V47" s="1"/>
  <c r="Y47" s="1"/>
  <c r="J45"/>
  <c r="M45" s="1"/>
  <c r="P45" s="1"/>
  <c r="S45" s="1"/>
  <c r="V45" s="1"/>
  <c r="Y45" s="1"/>
  <c r="J42"/>
  <c r="M42" s="1"/>
  <c r="P42" s="1"/>
  <c r="S42" s="1"/>
  <c r="V42" s="1"/>
  <c r="Y42" s="1"/>
  <c r="J40"/>
  <c r="M40" s="1"/>
  <c r="P40" s="1"/>
  <c r="S40" s="1"/>
  <c r="V40" s="1"/>
  <c r="Y40" s="1"/>
  <c r="J38"/>
  <c r="M38" s="1"/>
  <c r="P38" s="1"/>
  <c r="S38" s="1"/>
  <c r="V38" s="1"/>
  <c r="Y38" s="1"/>
  <c r="J36"/>
  <c r="M36" s="1"/>
  <c r="P36" s="1"/>
  <c r="S36" s="1"/>
  <c r="V36" s="1"/>
  <c r="Y36" s="1"/>
  <c r="J34"/>
  <c r="M34" s="1"/>
  <c r="P34" s="1"/>
  <c r="S34" s="1"/>
  <c r="V34" s="1"/>
  <c r="Y34" s="1"/>
  <c r="J31"/>
  <c r="M31" s="1"/>
  <c r="P31" s="1"/>
  <c r="S31" s="1"/>
  <c r="V31" s="1"/>
  <c r="Y31" s="1"/>
  <c r="J29"/>
  <c r="M29" s="1"/>
  <c r="P29" s="1"/>
  <c r="S29" s="1"/>
  <c r="V29" s="1"/>
  <c r="Y29" s="1"/>
  <c r="J27"/>
  <c r="M27" s="1"/>
  <c r="P27" s="1"/>
  <c r="S27" s="1"/>
  <c r="V27" s="1"/>
  <c r="Y27" s="1"/>
  <c r="J25"/>
  <c r="M25" s="1"/>
  <c r="P25" s="1"/>
  <c r="S25" s="1"/>
  <c r="V25" s="1"/>
  <c r="Y25" s="1"/>
  <c r="J23"/>
  <c r="M23" s="1"/>
  <c r="P23" s="1"/>
  <c r="S23" s="1"/>
  <c r="V23" s="1"/>
  <c r="Y23" s="1"/>
  <c r="J20"/>
  <c r="M20" s="1"/>
  <c r="P20" s="1"/>
  <c r="S20" s="1"/>
  <c r="V20" s="1"/>
  <c r="Y20" s="1"/>
  <c r="J18"/>
  <c r="M18" s="1"/>
  <c r="P18" s="1"/>
  <c r="S18" s="1"/>
  <c r="V18" s="1"/>
  <c r="Y18" s="1"/>
  <c r="J16"/>
  <c r="M16" s="1"/>
  <c r="P16" s="1"/>
  <c r="S16" s="1"/>
  <c r="V16" s="1"/>
  <c r="Y16" s="1"/>
  <c r="J14"/>
  <c r="M14" s="1"/>
  <c r="P14" s="1"/>
  <c r="S14" s="1"/>
  <c r="V14" s="1"/>
  <c r="Y14" s="1"/>
</calcChain>
</file>

<file path=xl/sharedStrings.xml><?xml version="1.0" encoding="utf-8"?>
<sst xmlns="http://schemas.openxmlformats.org/spreadsheetml/2006/main" count="72" uniqueCount="65">
  <si>
    <t>IS 11/10</t>
  </si>
  <si>
    <t>IS 9/10</t>
  </si>
  <si>
    <t>IS 7/10</t>
  </si>
  <si>
    <t>IS 5/10</t>
  </si>
  <si>
    <t>Smithsonian Astrophysical Observatory</t>
  </si>
  <si>
    <t>Financial Management Department</t>
  </si>
  <si>
    <t>Calendar Year 2012</t>
  </si>
  <si>
    <t>Calendar Year 2013</t>
  </si>
  <si>
    <t>Calendar Year 2014</t>
  </si>
  <si>
    <t>Calendar Year 2015</t>
  </si>
  <si>
    <t>Calendar Year 2016</t>
  </si>
  <si>
    <t>IS 11/01</t>
  </si>
  <si>
    <t>IS 11/02</t>
  </si>
  <si>
    <t>IS 11/03</t>
  </si>
  <si>
    <t>IS 11/04</t>
  </si>
  <si>
    <t>IS 11/05</t>
  </si>
  <si>
    <t>IS 11/06</t>
  </si>
  <si>
    <t>IS 11/07</t>
  </si>
  <si>
    <t>IS 11/08</t>
  </si>
  <si>
    <t>IS 11/09</t>
  </si>
  <si>
    <t>IS 9/01</t>
  </si>
  <si>
    <t>IS 9/02</t>
  </si>
  <si>
    <t>IS 9/03</t>
  </si>
  <si>
    <t>IS 9/04</t>
  </si>
  <si>
    <t>IS 9/05</t>
  </si>
  <si>
    <t>IS 9/06</t>
  </si>
  <si>
    <t>IS 9/07</t>
  </si>
  <si>
    <t>IS 9/08</t>
  </si>
  <si>
    <t>IS 9/09</t>
  </si>
  <si>
    <t>IS 7/01</t>
  </si>
  <si>
    <t>IS 7/02</t>
  </si>
  <si>
    <t>IS 7/03</t>
  </si>
  <si>
    <t>IS 7/04</t>
  </si>
  <si>
    <t>IS 7/05</t>
  </si>
  <si>
    <t>IS 7/06</t>
  </si>
  <si>
    <t>IS 7/07</t>
  </si>
  <si>
    <t>IS 7/08</t>
  </si>
  <si>
    <t>IS 7/09</t>
  </si>
  <si>
    <t>IS 5/01</t>
  </si>
  <si>
    <t>IS 5/02</t>
  </si>
  <si>
    <t>IS 5/03</t>
  </si>
  <si>
    <t>IS 5/04</t>
  </si>
  <si>
    <t>IS 5/05</t>
  </si>
  <si>
    <t>IS 5/06</t>
  </si>
  <si>
    <t>IS 5/07</t>
  </si>
  <si>
    <t>IS 5/08</t>
  </si>
  <si>
    <t>IS 5/09</t>
  </si>
  <si>
    <t>Grade/ Step</t>
  </si>
  <si>
    <t>Grade IS-11</t>
  </si>
  <si>
    <t>Grade IS-9</t>
  </si>
  <si>
    <t>Grade IS-7</t>
  </si>
  <si>
    <t>Grade IS-5</t>
  </si>
  <si>
    <t>SPECIAL SALARY RATES FOR INFORMATION TECHNOLOGY POSITIONS (from OPM Special Salary Rate Table No. 999D)</t>
  </si>
  <si>
    <t>Note:</t>
  </si>
  <si>
    <t>Special ID Salary Rates apply to Positions in the following Occupational Codes:</t>
  </si>
  <si>
    <t>0854  (Computer Engineer)</t>
  </si>
  <si>
    <t>1550 (Computer Science Specialist)</t>
  </si>
  <si>
    <t>(Annual Salary)</t>
  </si>
  <si>
    <t>(Hourly Rate)</t>
  </si>
  <si>
    <t>2210 (Information Technology Management)</t>
  </si>
  <si>
    <t>Calendar Year 2017</t>
  </si>
  <si>
    <t>Calendar Year 2018</t>
  </si>
  <si>
    <t>Base</t>
  </si>
  <si>
    <t>SAO / FMD    updated 01/27/14</t>
  </si>
  <si>
    <t>BOSTON Hourly Rate Worksheet for Productive Labor Cost Projections for Calendar Years 2014 - 2018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</si>
</sst>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_);_(* \(#,##0.000\);_(* &quot;-&quot;??_);_(@_)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sz val="6"/>
      <name val="Trebuchet MS"/>
      <family val="2"/>
    </font>
    <font>
      <b/>
      <sz val="7"/>
      <name val="Trebuchet MS"/>
      <family val="2"/>
    </font>
    <font>
      <sz val="10"/>
      <name val="Trebuchet MS"/>
      <family val="2"/>
    </font>
    <font>
      <sz val="10"/>
      <color rgb="FF00B050"/>
      <name val="Trebuchet MS"/>
      <family val="2"/>
    </font>
    <font>
      <sz val="9"/>
      <color theme="0"/>
      <name val="Trebuchet MS"/>
      <family val="2"/>
    </font>
    <font>
      <sz val="8"/>
      <color theme="0"/>
      <name val="Trebuchet M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" applyNumberFormat="1" applyFont="1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6" fillId="0" borderId="0" xfId="1" applyFont="1" applyAlignment="1">
      <alignment horizontal="center"/>
    </xf>
    <xf numFmtId="43" fontId="6" fillId="0" borderId="0" xfId="1" applyFont="1" applyAlignment="1">
      <alignment horizontal="center" vertical="center"/>
    </xf>
    <xf numFmtId="43" fontId="6" fillId="0" borderId="5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43" fontId="5" fillId="0" borderId="0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9" fillId="0" borderId="0" xfId="1" applyFont="1" applyAlignment="1">
      <alignment horizontal="center"/>
    </xf>
    <xf numFmtId="43" fontId="9" fillId="0" borderId="0" xfId="1" applyFont="1" applyBorder="1" applyAlignment="1">
      <alignment horizontal="center"/>
    </xf>
    <xf numFmtId="0" fontId="9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 vertical="center"/>
    </xf>
    <xf numFmtId="0" fontId="9" fillId="0" borderId="7" xfId="1" applyNumberFormat="1" applyFont="1" applyBorder="1" applyAlignment="1">
      <alignment horizontal="center"/>
    </xf>
    <xf numFmtId="0" fontId="9" fillId="0" borderId="7" xfId="1" applyNumberFormat="1" applyFont="1" applyBorder="1" applyAlignment="1">
      <alignment horizontal="center" vertical="center"/>
    </xf>
    <xf numFmtId="43" fontId="9" fillId="0" borderId="1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5" xfId="1" applyFont="1" applyBorder="1" applyAlignment="1">
      <alignment horizontal="center"/>
    </xf>
    <xf numFmtId="164" fontId="10" fillId="0" borderId="0" xfId="1" applyNumberFormat="1" applyFont="1" applyAlignment="1"/>
    <xf numFmtId="164" fontId="10" fillId="0" borderId="0" xfId="1" applyNumberFormat="1" applyFont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5" xfId="1" applyNumberFormat="1" applyFont="1" applyBorder="1" applyAlignment="1">
      <alignment horizontal="center"/>
    </xf>
    <xf numFmtId="0" fontId="9" fillId="0" borderId="6" xfId="1" applyNumberFormat="1" applyFont="1" applyBorder="1" applyAlignment="1">
      <alignment horizontal="center"/>
    </xf>
    <xf numFmtId="2" fontId="9" fillId="0" borderId="0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7" fillId="0" borderId="0" xfId="1" applyFont="1" applyAlignment="1">
      <alignment horizontal="center" wrapText="1"/>
    </xf>
    <xf numFmtId="43" fontId="7" fillId="0" borderId="7" xfId="1" applyFont="1" applyBorder="1" applyAlignment="1">
      <alignment horizontal="center" wrapText="1"/>
    </xf>
    <xf numFmtId="43" fontId="7" fillId="0" borderId="0" xfId="1" applyFont="1" applyAlignment="1">
      <alignment horizontal="center"/>
    </xf>
    <xf numFmtId="43" fontId="7" fillId="0" borderId="2" xfId="1" applyFont="1" applyBorder="1" applyAlignment="1">
      <alignment horizontal="center"/>
    </xf>
    <xf numFmtId="0" fontId="7" fillId="0" borderId="0" xfId="1" applyNumberFormat="1" applyFont="1" applyAlignment="1">
      <alignment horizontal="center"/>
    </xf>
    <xf numFmtId="0" fontId="7" fillId="0" borderId="7" xfId="1" applyNumberFormat="1" applyFont="1" applyBorder="1" applyAlignment="1">
      <alignment horizontal="center"/>
    </xf>
    <xf numFmtId="9" fontId="3" fillId="0" borderId="0" xfId="1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43" fontId="5" fillId="0" borderId="0" xfId="1" applyFont="1" applyAlignment="1">
      <alignment horizontal="center"/>
    </xf>
    <xf numFmtId="43" fontId="4" fillId="0" borderId="1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4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="109" zoomScaleNormal="109" workbookViewId="0">
      <selection activeCell="D8" sqref="D8"/>
    </sheetView>
  </sheetViews>
  <sheetFormatPr defaultColWidth="8.85546875" defaultRowHeight="15.75"/>
  <cols>
    <col min="1" max="1" width="9.5703125" style="25" bestFit="1" customWidth="1"/>
    <col min="2" max="3" width="0.5703125" style="1" customWidth="1"/>
    <col min="4" max="4" width="7.28515625" style="2" customWidth="1"/>
    <col min="5" max="6" width="0.5703125" style="2" customWidth="1"/>
    <col min="7" max="7" width="7.28515625" style="35" customWidth="1"/>
    <col min="8" max="8" width="7.28515625" style="35" hidden="1" customWidth="1"/>
    <col min="9" max="9" width="0.5703125" style="1" customWidth="1"/>
    <col min="10" max="10" width="7.28515625" style="35" hidden="1" customWidth="1"/>
    <col min="11" max="12" width="0.5703125" style="35" customWidth="1"/>
    <col min="13" max="13" width="7.28515625" style="35" customWidth="1"/>
    <col min="14" max="15" width="0.5703125" style="35" customWidth="1"/>
    <col min="16" max="16" width="7.28515625" style="35" customWidth="1"/>
    <col min="17" max="18" width="0.5703125" style="35" customWidth="1"/>
    <col min="19" max="19" width="7.28515625" style="35" customWidth="1"/>
    <col min="20" max="21" width="0.5703125" style="35" customWidth="1"/>
    <col min="22" max="22" width="7.28515625" style="35" customWidth="1"/>
    <col min="23" max="24" width="0.5703125" style="35" customWidth="1"/>
    <col min="25" max="25" width="7.28515625" style="35" customWidth="1"/>
    <col min="26" max="26" width="0.140625" style="2" customWidth="1"/>
    <col min="27" max="27" width="8.85546875" style="2"/>
    <col min="28" max="28" width="8.85546875" style="76"/>
    <col min="35" max="16384" width="8.85546875" style="2"/>
  </cols>
  <sheetData>
    <row r="1" spans="1:28" ht="9.6" customHeight="1"/>
    <row r="2" spans="1:28" ht="17.25">
      <c r="A2" s="10"/>
      <c r="B2" s="10"/>
      <c r="C2" s="10"/>
      <c r="D2" s="87" t="s">
        <v>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41"/>
      <c r="X2" s="41"/>
      <c r="Y2" s="41"/>
      <c r="Z2" s="8"/>
    </row>
    <row r="3" spans="1:28">
      <c r="A3" s="9"/>
      <c r="B3" s="9"/>
      <c r="C3" s="9"/>
      <c r="D3" s="88" t="s">
        <v>5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42"/>
      <c r="X3" s="42"/>
      <c r="Y3" s="42"/>
      <c r="Z3" s="8"/>
    </row>
    <row r="4" spans="1:28" ht="13.9" customHeight="1">
      <c r="A4" s="27"/>
      <c r="B4" s="27"/>
      <c r="C4" s="27"/>
      <c r="D4" s="89" t="s">
        <v>64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43"/>
      <c r="X4" s="43"/>
      <c r="Y4" s="43"/>
      <c r="Z4" s="8"/>
    </row>
    <row r="5" spans="1:28" ht="13.9" customHeight="1">
      <c r="A5" s="90" t="s">
        <v>52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8"/>
    </row>
    <row r="6" spans="1:28" ht="15">
      <c r="A6" s="86" t="s">
        <v>63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AA6" s="28"/>
    </row>
    <row r="7" spans="1:28">
      <c r="A7" s="6"/>
      <c r="B7" s="6"/>
      <c r="C7" s="33"/>
      <c r="D7" s="34"/>
      <c r="E7" s="33"/>
      <c r="F7" s="33"/>
      <c r="G7" s="36"/>
      <c r="H7" s="36"/>
      <c r="I7" s="33"/>
      <c r="J7" s="44">
        <v>0</v>
      </c>
      <c r="K7" s="44"/>
      <c r="L7" s="44"/>
      <c r="M7" s="44"/>
      <c r="P7" s="45"/>
      <c r="S7" s="45"/>
      <c r="T7" s="45"/>
      <c r="U7" s="45"/>
      <c r="V7" s="45"/>
      <c r="W7" s="45"/>
      <c r="X7" s="45"/>
      <c r="Y7" s="45"/>
      <c r="AA7" s="28"/>
    </row>
    <row r="8" spans="1:28">
      <c r="H8" s="74" t="s">
        <v>62</v>
      </c>
      <c r="J8" s="75">
        <v>0</v>
      </c>
      <c r="K8" s="1"/>
      <c r="L8" s="1"/>
      <c r="M8" s="75">
        <v>0.01</v>
      </c>
      <c r="N8" s="1"/>
      <c r="O8" s="1"/>
      <c r="P8" s="75">
        <v>0.01</v>
      </c>
      <c r="Q8" s="1"/>
      <c r="R8" s="1"/>
      <c r="S8" s="75">
        <v>0.01</v>
      </c>
      <c r="T8" s="1"/>
      <c r="U8" s="1"/>
      <c r="V8" s="75">
        <v>0.01</v>
      </c>
      <c r="W8" s="1"/>
      <c r="X8" s="1"/>
      <c r="Y8" s="75">
        <v>0.01</v>
      </c>
    </row>
    <row r="9" spans="1:28" s="4" customFormat="1" ht="23.45" customHeight="1">
      <c r="A9" s="25"/>
      <c r="B9" s="6"/>
      <c r="C9" s="11"/>
      <c r="D9" s="85" t="s">
        <v>47</v>
      </c>
      <c r="E9" s="7"/>
      <c r="F9" s="14"/>
      <c r="G9" s="68" t="s">
        <v>8</v>
      </c>
      <c r="H9" s="69" t="s">
        <v>6</v>
      </c>
      <c r="I9" s="70"/>
      <c r="J9" s="68" t="s">
        <v>7</v>
      </c>
      <c r="K9" s="70"/>
      <c r="L9" s="71"/>
      <c r="M9" s="68" t="s">
        <v>8</v>
      </c>
      <c r="N9" s="70"/>
      <c r="O9" s="71"/>
      <c r="P9" s="68" t="s">
        <v>9</v>
      </c>
      <c r="Q9" s="70"/>
      <c r="R9" s="71"/>
      <c r="S9" s="68" t="s">
        <v>10</v>
      </c>
      <c r="T9" s="70"/>
      <c r="U9" s="71"/>
      <c r="V9" s="68" t="s">
        <v>60</v>
      </c>
      <c r="W9" s="70"/>
      <c r="X9" s="71"/>
      <c r="Y9" s="68" t="s">
        <v>61</v>
      </c>
      <c r="AB9" s="77"/>
    </row>
    <row r="10" spans="1:28" s="4" customFormat="1" ht="15">
      <c r="A10" s="25"/>
      <c r="B10" s="6"/>
      <c r="C10" s="11"/>
      <c r="D10" s="85"/>
      <c r="E10" s="7"/>
      <c r="F10" s="14"/>
      <c r="G10" s="72" t="s">
        <v>57</v>
      </c>
      <c r="H10" s="73" t="s">
        <v>58</v>
      </c>
      <c r="I10" s="72"/>
      <c r="J10" s="37"/>
      <c r="K10" s="37"/>
      <c r="L10" s="46"/>
      <c r="M10" s="37"/>
      <c r="N10" s="37"/>
      <c r="O10" s="46"/>
      <c r="P10" s="37"/>
      <c r="Q10" s="37"/>
      <c r="R10" s="46"/>
      <c r="S10" s="37"/>
      <c r="T10" s="37"/>
      <c r="U10" s="46"/>
      <c r="V10" s="37"/>
      <c r="W10" s="37"/>
      <c r="X10" s="46"/>
      <c r="Y10" s="37"/>
      <c r="Z10" s="5"/>
      <c r="AB10" s="77"/>
    </row>
    <row r="11" spans="1:28" ht="9" customHeight="1">
      <c r="C11" s="12"/>
      <c r="F11" s="13"/>
      <c r="G11" s="37"/>
      <c r="H11" s="39"/>
      <c r="I11" s="3"/>
      <c r="J11" s="37"/>
      <c r="K11" s="37"/>
      <c r="L11" s="46"/>
      <c r="M11" s="47"/>
      <c r="N11" s="47"/>
      <c r="O11" s="48"/>
      <c r="P11" s="47"/>
      <c r="Q11" s="47"/>
      <c r="R11" s="48"/>
      <c r="S11" s="47"/>
      <c r="T11" s="47"/>
      <c r="U11" s="48"/>
      <c r="V11" s="47"/>
      <c r="W11" s="47"/>
      <c r="X11" s="48"/>
      <c r="Y11" s="47"/>
      <c r="Z11" s="3"/>
    </row>
    <row r="12" spans="1:28" s="17" customFormat="1" ht="9.6" customHeight="1">
      <c r="A12" s="24" t="s">
        <v>48</v>
      </c>
      <c r="B12" s="15"/>
      <c r="C12" s="16"/>
      <c r="D12" s="66" t="s">
        <v>11</v>
      </c>
      <c r="E12" s="67"/>
      <c r="F12" s="20"/>
      <c r="G12" s="51">
        <v>62472</v>
      </c>
      <c r="H12" s="52">
        <f t="shared" ref="H12:H21" si="0">G12/2087</f>
        <v>29.933876377575466</v>
      </c>
      <c r="I12" s="53"/>
      <c r="J12" s="55">
        <f t="shared" ref="J12:J21" si="1">ROUND(H12,2)</f>
        <v>29.93</v>
      </c>
      <c r="K12" s="56"/>
      <c r="L12" s="54"/>
      <c r="M12" s="55">
        <f>ROUND(J12,2)</f>
        <v>29.93</v>
      </c>
      <c r="N12" s="58"/>
      <c r="O12" s="59"/>
      <c r="P12" s="55">
        <f>ROUND(M12,2)</f>
        <v>29.93</v>
      </c>
      <c r="Q12" s="58"/>
      <c r="R12" s="59"/>
      <c r="S12" s="55">
        <f>ROUND(P12,2)</f>
        <v>29.93</v>
      </c>
      <c r="T12" s="58"/>
      <c r="U12" s="59"/>
      <c r="V12" s="55">
        <f>ROUND(S12,2)</f>
        <v>29.93</v>
      </c>
      <c r="W12" s="58"/>
      <c r="X12" s="59"/>
      <c r="Y12" s="55">
        <f>ROUND(V12,2)</f>
        <v>29.93</v>
      </c>
      <c r="AB12" s="78"/>
    </row>
    <row r="13" spans="1:28" s="17" customFormat="1" ht="9.6" customHeight="1">
      <c r="A13" s="26"/>
      <c r="B13" s="18"/>
      <c r="C13" s="19"/>
      <c r="D13" s="66" t="s">
        <v>12</v>
      </c>
      <c r="F13" s="22"/>
      <c r="G13" s="51">
        <v>64554</v>
      </c>
      <c r="H13" s="52">
        <f t="shared" si="0"/>
        <v>30.931480594154287</v>
      </c>
      <c r="I13" s="60"/>
      <c r="J13" s="55">
        <f t="shared" si="1"/>
        <v>30.93</v>
      </c>
      <c r="K13" s="61"/>
      <c r="L13" s="59"/>
      <c r="M13" s="55">
        <f t="shared" ref="M13:M54" si="2">ROUND(J13,2)</f>
        <v>30.93</v>
      </c>
      <c r="N13" s="58"/>
      <c r="O13" s="59"/>
      <c r="P13" s="55">
        <f t="shared" ref="P13:P54" si="3">ROUND(M13,2)</f>
        <v>30.93</v>
      </c>
      <c r="Q13" s="58"/>
      <c r="R13" s="59"/>
      <c r="S13" s="55">
        <f t="shared" ref="S13:S54" si="4">ROUND(P13,2)</f>
        <v>30.93</v>
      </c>
      <c r="T13" s="58"/>
      <c r="U13" s="59"/>
      <c r="V13" s="55">
        <f t="shared" ref="V13:V54" si="5">ROUND(S13,2)</f>
        <v>30.93</v>
      </c>
      <c r="W13" s="58"/>
      <c r="X13" s="59"/>
      <c r="Y13" s="55">
        <f t="shared" ref="Y13:Y54" si="6">ROUND(V13,2)</f>
        <v>30.93</v>
      </c>
      <c r="AB13" s="78"/>
    </row>
    <row r="14" spans="1:28" s="17" customFormat="1" ht="9.6" customHeight="1">
      <c r="A14" s="26"/>
      <c r="B14" s="18"/>
      <c r="C14" s="19"/>
      <c r="D14" s="66" t="s">
        <v>13</v>
      </c>
      <c r="F14" s="22"/>
      <c r="G14" s="51">
        <v>66636</v>
      </c>
      <c r="H14" s="52">
        <f t="shared" si="0"/>
        <v>31.929084810733109</v>
      </c>
      <c r="I14" s="60"/>
      <c r="J14" s="55">
        <f t="shared" si="1"/>
        <v>31.93</v>
      </c>
      <c r="K14" s="61"/>
      <c r="L14" s="59"/>
      <c r="M14" s="55">
        <f t="shared" si="2"/>
        <v>31.93</v>
      </c>
      <c r="N14" s="58"/>
      <c r="O14" s="59"/>
      <c r="P14" s="55">
        <f t="shared" si="3"/>
        <v>31.93</v>
      </c>
      <c r="Q14" s="58"/>
      <c r="R14" s="59"/>
      <c r="S14" s="55">
        <f t="shared" si="4"/>
        <v>31.93</v>
      </c>
      <c r="T14" s="58"/>
      <c r="U14" s="59"/>
      <c r="V14" s="55">
        <f t="shared" si="5"/>
        <v>31.93</v>
      </c>
      <c r="W14" s="58"/>
      <c r="X14" s="59"/>
      <c r="Y14" s="55">
        <f t="shared" si="6"/>
        <v>31.93</v>
      </c>
      <c r="AB14" s="78"/>
    </row>
    <row r="15" spans="1:28" s="17" customFormat="1" ht="9.6" customHeight="1">
      <c r="A15" s="26"/>
      <c r="B15" s="18"/>
      <c r="C15" s="19"/>
      <c r="D15" s="66" t="s">
        <v>14</v>
      </c>
      <c r="F15" s="22"/>
      <c r="G15" s="51">
        <v>68719</v>
      </c>
      <c r="H15" s="52">
        <f t="shared" si="0"/>
        <v>32.927168183996166</v>
      </c>
      <c r="I15" s="60"/>
      <c r="J15" s="55">
        <f t="shared" si="1"/>
        <v>32.93</v>
      </c>
      <c r="K15" s="61"/>
      <c r="L15" s="59"/>
      <c r="M15" s="55">
        <f t="shared" si="2"/>
        <v>32.93</v>
      </c>
      <c r="N15" s="58"/>
      <c r="O15" s="59"/>
      <c r="P15" s="55">
        <f t="shared" si="3"/>
        <v>32.93</v>
      </c>
      <c r="Q15" s="58"/>
      <c r="R15" s="59"/>
      <c r="S15" s="55">
        <f t="shared" si="4"/>
        <v>32.93</v>
      </c>
      <c r="T15" s="58"/>
      <c r="U15" s="59"/>
      <c r="V15" s="55">
        <f t="shared" si="5"/>
        <v>32.93</v>
      </c>
      <c r="W15" s="58"/>
      <c r="X15" s="59"/>
      <c r="Y15" s="55">
        <f t="shared" si="6"/>
        <v>32.93</v>
      </c>
      <c r="AB15" s="78"/>
    </row>
    <row r="16" spans="1:28" s="17" customFormat="1" ht="9.6" customHeight="1">
      <c r="A16" s="26"/>
      <c r="B16" s="18"/>
      <c r="C16" s="19"/>
      <c r="D16" s="66" t="s">
        <v>15</v>
      </c>
      <c r="F16" s="22"/>
      <c r="G16" s="51">
        <v>70801</v>
      </c>
      <c r="H16" s="52">
        <f t="shared" si="0"/>
        <v>33.924772400574987</v>
      </c>
      <c r="I16" s="60"/>
      <c r="J16" s="55">
        <f t="shared" si="1"/>
        <v>33.92</v>
      </c>
      <c r="K16" s="61"/>
      <c r="L16" s="59"/>
      <c r="M16" s="55">
        <f t="shared" si="2"/>
        <v>33.92</v>
      </c>
      <c r="N16" s="58"/>
      <c r="O16" s="59"/>
      <c r="P16" s="55">
        <f t="shared" si="3"/>
        <v>33.92</v>
      </c>
      <c r="Q16" s="58"/>
      <c r="R16" s="59"/>
      <c r="S16" s="55">
        <f t="shared" si="4"/>
        <v>33.92</v>
      </c>
      <c r="T16" s="58"/>
      <c r="U16" s="59"/>
      <c r="V16" s="55">
        <f t="shared" si="5"/>
        <v>33.92</v>
      </c>
      <c r="W16" s="58"/>
      <c r="X16" s="59"/>
      <c r="Y16" s="55">
        <f t="shared" si="6"/>
        <v>33.92</v>
      </c>
      <c r="AB16" s="78"/>
    </row>
    <row r="17" spans="1:28" s="17" customFormat="1" ht="9.6" customHeight="1">
      <c r="A17" s="26"/>
      <c r="B17" s="18"/>
      <c r="C17" s="19"/>
      <c r="D17" s="66" t="s">
        <v>16</v>
      </c>
      <c r="F17" s="22"/>
      <c r="G17" s="51">
        <v>72884</v>
      </c>
      <c r="H17" s="52">
        <f t="shared" si="0"/>
        <v>34.922855773838045</v>
      </c>
      <c r="I17" s="60"/>
      <c r="J17" s="55">
        <f t="shared" si="1"/>
        <v>34.92</v>
      </c>
      <c r="K17" s="61"/>
      <c r="L17" s="59"/>
      <c r="M17" s="55">
        <f t="shared" si="2"/>
        <v>34.92</v>
      </c>
      <c r="N17" s="58"/>
      <c r="O17" s="59"/>
      <c r="P17" s="55">
        <f t="shared" si="3"/>
        <v>34.92</v>
      </c>
      <c r="Q17" s="58"/>
      <c r="R17" s="59"/>
      <c r="S17" s="55">
        <f t="shared" si="4"/>
        <v>34.92</v>
      </c>
      <c r="T17" s="58"/>
      <c r="U17" s="59"/>
      <c r="V17" s="55">
        <f t="shared" si="5"/>
        <v>34.92</v>
      </c>
      <c r="W17" s="58"/>
      <c r="X17" s="59"/>
      <c r="Y17" s="55">
        <f t="shared" si="6"/>
        <v>34.92</v>
      </c>
      <c r="AB17" s="78"/>
    </row>
    <row r="18" spans="1:28" s="17" customFormat="1" ht="9.6" customHeight="1">
      <c r="A18" s="26"/>
      <c r="B18" s="18"/>
      <c r="C18" s="19"/>
      <c r="D18" s="66" t="s">
        <v>17</v>
      </c>
      <c r="F18" s="22"/>
      <c r="G18" s="51">
        <v>74966</v>
      </c>
      <c r="H18" s="52">
        <f t="shared" si="0"/>
        <v>35.920459990416866</v>
      </c>
      <c r="I18" s="60"/>
      <c r="J18" s="55">
        <f t="shared" si="1"/>
        <v>35.92</v>
      </c>
      <c r="K18" s="61"/>
      <c r="L18" s="59"/>
      <c r="M18" s="55">
        <f t="shared" si="2"/>
        <v>35.92</v>
      </c>
      <c r="N18" s="58"/>
      <c r="O18" s="59"/>
      <c r="P18" s="55">
        <f t="shared" si="3"/>
        <v>35.92</v>
      </c>
      <c r="Q18" s="58"/>
      <c r="R18" s="59"/>
      <c r="S18" s="55">
        <f t="shared" si="4"/>
        <v>35.92</v>
      </c>
      <c r="T18" s="58"/>
      <c r="U18" s="59"/>
      <c r="V18" s="55">
        <f t="shared" si="5"/>
        <v>35.92</v>
      </c>
      <c r="W18" s="58"/>
      <c r="X18" s="59"/>
      <c r="Y18" s="55">
        <f t="shared" si="6"/>
        <v>35.92</v>
      </c>
      <c r="AB18" s="78"/>
    </row>
    <row r="19" spans="1:28" s="17" customFormat="1" ht="9.6" customHeight="1">
      <c r="A19" s="26"/>
      <c r="B19" s="18"/>
      <c r="C19" s="19"/>
      <c r="D19" s="66" t="s">
        <v>18</v>
      </c>
      <c r="F19" s="22"/>
      <c r="G19" s="51">
        <v>77048</v>
      </c>
      <c r="H19" s="52">
        <f t="shared" si="0"/>
        <v>36.918064206995687</v>
      </c>
      <c r="I19" s="61"/>
      <c r="J19" s="55">
        <f t="shared" si="1"/>
        <v>36.92</v>
      </c>
      <c r="K19" s="61"/>
      <c r="L19" s="59"/>
      <c r="M19" s="55">
        <f t="shared" si="2"/>
        <v>36.92</v>
      </c>
      <c r="N19" s="58"/>
      <c r="O19" s="59"/>
      <c r="P19" s="55">
        <f t="shared" si="3"/>
        <v>36.92</v>
      </c>
      <c r="Q19" s="58"/>
      <c r="R19" s="59"/>
      <c r="S19" s="55">
        <f t="shared" si="4"/>
        <v>36.92</v>
      </c>
      <c r="T19" s="58"/>
      <c r="U19" s="59"/>
      <c r="V19" s="55">
        <f t="shared" si="5"/>
        <v>36.92</v>
      </c>
      <c r="W19" s="58"/>
      <c r="X19" s="59"/>
      <c r="Y19" s="55">
        <f t="shared" si="6"/>
        <v>36.92</v>
      </c>
      <c r="AB19" s="78"/>
    </row>
    <row r="20" spans="1:28" s="17" customFormat="1" ht="9.6" customHeight="1">
      <c r="A20" s="26"/>
      <c r="B20" s="18"/>
      <c r="C20" s="19"/>
      <c r="D20" s="66" t="s">
        <v>19</v>
      </c>
      <c r="F20" s="22"/>
      <c r="G20" s="51">
        <v>79131</v>
      </c>
      <c r="H20" s="52">
        <f t="shared" si="0"/>
        <v>37.916147580258745</v>
      </c>
      <c r="I20" s="60"/>
      <c r="J20" s="55">
        <f t="shared" si="1"/>
        <v>37.92</v>
      </c>
      <c r="K20" s="61"/>
      <c r="L20" s="59"/>
      <c r="M20" s="55">
        <f t="shared" si="2"/>
        <v>37.92</v>
      </c>
      <c r="N20" s="58"/>
      <c r="O20" s="59"/>
      <c r="P20" s="55">
        <f t="shared" si="3"/>
        <v>37.92</v>
      </c>
      <c r="Q20" s="58"/>
      <c r="R20" s="59"/>
      <c r="S20" s="55">
        <f t="shared" si="4"/>
        <v>37.92</v>
      </c>
      <c r="T20" s="58"/>
      <c r="U20" s="59"/>
      <c r="V20" s="55">
        <f t="shared" si="5"/>
        <v>37.92</v>
      </c>
      <c r="W20" s="58"/>
      <c r="X20" s="59"/>
      <c r="Y20" s="55">
        <f t="shared" si="6"/>
        <v>37.92</v>
      </c>
      <c r="AB20" s="78"/>
    </row>
    <row r="21" spans="1:28" s="17" customFormat="1" ht="9.6" customHeight="1">
      <c r="A21" s="26"/>
      <c r="B21" s="18"/>
      <c r="C21" s="19"/>
      <c r="D21" s="66" t="s">
        <v>0</v>
      </c>
      <c r="F21" s="22"/>
      <c r="G21" s="51">
        <v>81213</v>
      </c>
      <c r="H21" s="62">
        <f t="shared" si="0"/>
        <v>38.913751796837566</v>
      </c>
      <c r="I21" s="60"/>
      <c r="J21" s="55">
        <f t="shared" si="1"/>
        <v>38.909999999999997</v>
      </c>
      <c r="K21" s="58"/>
      <c r="L21" s="59"/>
      <c r="M21" s="55">
        <f t="shared" si="2"/>
        <v>38.909999999999997</v>
      </c>
      <c r="N21" s="58"/>
      <c r="O21" s="59"/>
      <c r="P21" s="55">
        <f t="shared" si="3"/>
        <v>38.909999999999997</v>
      </c>
      <c r="Q21" s="58"/>
      <c r="R21" s="59"/>
      <c r="S21" s="55">
        <f t="shared" si="4"/>
        <v>38.909999999999997</v>
      </c>
      <c r="T21" s="58"/>
      <c r="U21" s="59"/>
      <c r="V21" s="55">
        <f t="shared" si="5"/>
        <v>38.909999999999997</v>
      </c>
      <c r="W21" s="58"/>
      <c r="X21" s="59"/>
      <c r="Y21" s="55">
        <f t="shared" si="6"/>
        <v>38.909999999999997</v>
      </c>
      <c r="AB21" s="78"/>
    </row>
    <row r="22" spans="1:28" s="17" customFormat="1" ht="9" customHeight="1">
      <c r="A22" s="26"/>
      <c r="B22" s="18"/>
      <c r="C22" s="19"/>
      <c r="F22" s="22"/>
      <c r="G22" s="63"/>
      <c r="H22" s="64"/>
      <c r="I22" s="60"/>
      <c r="J22" s="55"/>
      <c r="K22" s="57"/>
      <c r="L22" s="65"/>
      <c r="M22" s="55"/>
      <c r="N22" s="57"/>
      <c r="O22" s="65"/>
      <c r="P22" s="55"/>
      <c r="Q22" s="57"/>
      <c r="R22" s="65"/>
      <c r="S22" s="55"/>
      <c r="T22" s="57"/>
      <c r="U22" s="65"/>
      <c r="V22" s="55"/>
      <c r="W22" s="57"/>
      <c r="X22" s="65"/>
      <c r="Y22" s="55"/>
      <c r="AB22" s="78"/>
    </row>
    <row r="23" spans="1:28" s="17" customFormat="1" ht="9.6" customHeight="1">
      <c r="A23" s="24" t="s">
        <v>49</v>
      </c>
      <c r="B23" s="15"/>
      <c r="C23" s="16"/>
      <c r="D23" s="66" t="s">
        <v>20</v>
      </c>
      <c r="E23" s="67"/>
      <c r="F23" s="20"/>
      <c r="G23" s="51">
        <v>55832</v>
      </c>
      <c r="H23" s="52">
        <f t="shared" ref="H23:H32" si="7">G23/2087</f>
        <v>26.75227599425012</v>
      </c>
      <c r="I23" s="53"/>
      <c r="J23" s="55">
        <f t="shared" ref="J23:J32" si="8">ROUND(H23,2)</f>
        <v>26.75</v>
      </c>
      <c r="K23" s="56"/>
      <c r="L23" s="54"/>
      <c r="M23" s="55">
        <f t="shared" si="2"/>
        <v>26.75</v>
      </c>
      <c r="N23" s="58"/>
      <c r="O23" s="59"/>
      <c r="P23" s="55">
        <f t="shared" si="3"/>
        <v>26.75</v>
      </c>
      <c r="Q23" s="58"/>
      <c r="R23" s="59"/>
      <c r="S23" s="55">
        <f t="shared" si="4"/>
        <v>26.75</v>
      </c>
      <c r="T23" s="58"/>
      <c r="U23" s="59"/>
      <c r="V23" s="55">
        <f t="shared" si="5"/>
        <v>26.75</v>
      </c>
      <c r="W23" s="58"/>
      <c r="X23" s="59"/>
      <c r="Y23" s="55">
        <f t="shared" si="6"/>
        <v>26.75</v>
      </c>
      <c r="AB23" s="78"/>
    </row>
    <row r="24" spans="1:28" s="17" customFormat="1" ht="9.6" customHeight="1">
      <c r="A24" s="26"/>
      <c r="B24" s="18"/>
      <c r="C24" s="19"/>
      <c r="D24" s="66" t="s">
        <v>21</v>
      </c>
      <c r="F24" s="22"/>
      <c r="G24" s="51">
        <v>57693</v>
      </c>
      <c r="H24" s="52">
        <f t="shared" si="7"/>
        <v>27.64398658361284</v>
      </c>
      <c r="I24" s="60"/>
      <c r="J24" s="55">
        <f t="shared" si="8"/>
        <v>27.64</v>
      </c>
      <c r="K24" s="61"/>
      <c r="L24" s="59"/>
      <c r="M24" s="55">
        <f t="shared" si="2"/>
        <v>27.64</v>
      </c>
      <c r="N24" s="58"/>
      <c r="O24" s="59"/>
      <c r="P24" s="55">
        <f t="shared" si="3"/>
        <v>27.64</v>
      </c>
      <c r="Q24" s="58"/>
      <c r="R24" s="59"/>
      <c r="S24" s="55">
        <f t="shared" si="4"/>
        <v>27.64</v>
      </c>
      <c r="T24" s="58"/>
      <c r="U24" s="59"/>
      <c r="V24" s="55">
        <f t="shared" si="5"/>
        <v>27.64</v>
      </c>
      <c r="W24" s="58"/>
      <c r="X24" s="59"/>
      <c r="Y24" s="55">
        <f t="shared" si="6"/>
        <v>27.64</v>
      </c>
      <c r="AB24" s="78"/>
    </row>
    <row r="25" spans="1:28" s="17" customFormat="1" ht="9.6" customHeight="1">
      <c r="A25" s="26"/>
      <c r="B25" s="18"/>
      <c r="C25" s="19"/>
      <c r="D25" s="66" t="s">
        <v>22</v>
      </c>
      <c r="F25" s="22"/>
      <c r="G25" s="51">
        <v>59553</v>
      </c>
      <c r="H25" s="52">
        <f t="shared" si="7"/>
        <v>28.535218016291328</v>
      </c>
      <c r="I25" s="60"/>
      <c r="J25" s="55">
        <f t="shared" si="8"/>
        <v>28.54</v>
      </c>
      <c r="K25" s="61"/>
      <c r="L25" s="59"/>
      <c r="M25" s="55">
        <f t="shared" si="2"/>
        <v>28.54</v>
      </c>
      <c r="N25" s="58"/>
      <c r="O25" s="59"/>
      <c r="P25" s="55">
        <f t="shared" si="3"/>
        <v>28.54</v>
      </c>
      <c r="Q25" s="58"/>
      <c r="R25" s="59"/>
      <c r="S25" s="55">
        <f t="shared" si="4"/>
        <v>28.54</v>
      </c>
      <c r="T25" s="58"/>
      <c r="U25" s="59"/>
      <c r="V25" s="55">
        <f t="shared" si="5"/>
        <v>28.54</v>
      </c>
      <c r="W25" s="58"/>
      <c r="X25" s="59"/>
      <c r="Y25" s="55">
        <f t="shared" si="6"/>
        <v>28.54</v>
      </c>
      <c r="AB25" s="78"/>
    </row>
    <row r="26" spans="1:28" s="17" customFormat="1" ht="9.6" customHeight="1">
      <c r="A26" s="26"/>
      <c r="B26" s="18"/>
      <c r="C26" s="19"/>
      <c r="D26" s="66" t="s">
        <v>23</v>
      </c>
      <c r="F26" s="22"/>
      <c r="G26" s="51">
        <v>61414</v>
      </c>
      <c r="H26" s="52">
        <f t="shared" si="7"/>
        <v>29.426928605654048</v>
      </c>
      <c r="I26" s="60"/>
      <c r="J26" s="55">
        <f t="shared" si="8"/>
        <v>29.43</v>
      </c>
      <c r="K26" s="61"/>
      <c r="L26" s="59"/>
      <c r="M26" s="55">
        <f t="shared" si="2"/>
        <v>29.43</v>
      </c>
      <c r="N26" s="58"/>
      <c r="O26" s="59"/>
      <c r="P26" s="55">
        <f t="shared" si="3"/>
        <v>29.43</v>
      </c>
      <c r="Q26" s="58"/>
      <c r="R26" s="59"/>
      <c r="S26" s="55">
        <f t="shared" si="4"/>
        <v>29.43</v>
      </c>
      <c r="T26" s="58"/>
      <c r="U26" s="59"/>
      <c r="V26" s="55">
        <f t="shared" si="5"/>
        <v>29.43</v>
      </c>
      <c r="W26" s="58"/>
      <c r="X26" s="59"/>
      <c r="Y26" s="55">
        <f t="shared" si="6"/>
        <v>29.43</v>
      </c>
      <c r="AB26" s="78"/>
    </row>
    <row r="27" spans="1:28" s="17" customFormat="1" ht="9.6" customHeight="1">
      <c r="A27" s="26"/>
      <c r="B27" s="18"/>
      <c r="C27" s="19"/>
      <c r="D27" s="66" t="s">
        <v>24</v>
      </c>
      <c r="F27" s="22"/>
      <c r="G27" s="51">
        <v>63275</v>
      </c>
      <c r="H27" s="52">
        <f t="shared" si="7"/>
        <v>30.318639195016772</v>
      </c>
      <c r="I27" s="60"/>
      <c r="J27" s="55">
        <f t="shared" si="8"/>
        <v>30.32</v>
      </c>
      <c r="K27" s="61"/>
      <c r="L27" s="59"/>
      <c r="M27" s="55">
        <f t="shared" si="2"/>
        <v>30.32</v>
      </c>
      <c r="N27" s="58"/>
      <c r="O27" s="59"/>
      <c r="P27" s="55">
        <f t="shared" si="3"/>
        <v>30.32</v>
      </c>
      <c r="Q27" s="58"/>
      <c r="R27" s="59"/>
      <c r="S27" s="55">
        <f t="shared" si="4"/>
        <v>30.32</v>
      </c>
      <c r="T27" s="58"/>
      <c r="U27" s="59"/>
      <c r="V27" s="55">
        <f t="shared" si="5"/>
        <v>30.32</v>
      </c>
      <c r="W27" s="58"/>
      <c r="X27" s="59"/>
      <c r="Y27" s="55">
        <f t="shared" si="6"/>
        <v>30.32</v>
      </c>
      <c r="AB27" s="78"/>
    </row>
    <row r="28" spans="1:28" s="17" customFormat="1" ht="9.6" customHeight="1">
      <c r="A28" s="26"/>
      <c r="B28" s="18"/>
      <c r="C28" s="19"/>
      <c r="D28" s="66" t="s">
        <v>25</v>
      </c>
      <c r="F28" s="22"/>
      <c r="G28" s="51">
        <v>65135</v>
      </c>
      <c r="H28" s="52">
        <f t="shared" si="7"/>
        <v>31.209870627695256</v>
      </c>
      <c r="I28" s="60"/>
      <c r="J28" s="55">
        <f t="shared" si="8"/>
        <v>31.21</v>
      </c>
      <c r="K28" s="61"/>
      <c r="L28" s="59"/>
      <c r="M28" s="55">
        <f t="shared" si="2"/>
        <v>31.21</v>
      </c>
      <c r="N28" s="58"/>
      <c r="O28" s="59"/>
      <c r="P28" s="55">
        <f t="shared" si="3"/>
        <v>31.21</v>
      </c>
      <c r="Q28" s="58"/>
      <c r="R28" s="59"/>
      <c r="S28" s="55">
        <f t="shared" si="4"/>
        <v>31.21</v>
      </c>
      <c r="T28" s="58"/>
      <c r="U28" s="59"/>
      <c r="V28" s="55">
        <f t="shared" si="5"/>
        <v>31.21</v>
      </c>
      <c r="W28" s="58"/>
      <c r="X28" s="59"/>
      <c r="Y28" s="55">
        <f t="shared" si="6"/>
        <v>31.21</v>
      </c>
      <c r="AB28" s="78"/>
    </row>
    <row r="29" spans="1:28" s="17" customFormat="1" ht="9.6" customHeight="1">
      <c r="A29" s="26"/>
      <c r="B29" s="18"/>
      <c r="C29" s="19"/>
      <c r="D29" s="66" t="s">
        <v>26</v>
      </c>
      <c r="F29" s="22"/>
      <c r="G29" s="51">
        <v>66996</v>
      </c>
      <c r="H29" s="52">
        <f t="shared" si="7"/>
        <v>32.101581217057976</v>
      </c>
      <c r="I29" s="60"/>
      <c r="J29" s="55">
        <f t="shared" si="8"/>
        <v>32.1</v>
      </c>
      <c r="K29" s="61"/>
      <c r="L29" s="59"/>
      <c r="M29" s="55">
        <f t="shared" si="2"/>
        <v>32.1</v>
      </c>
      <c r="N29" s="58"/>
      <c r="O29" s="59"/>
      <c r="P29" s="55">
        <f t="shared" si="3"/>
        <v>32.1</v>
      </c>
      <c r="Q29" s="58"/>
      <c r="R29" s="59"/>
      <c r="S29" s="55">
        <f t="shared" si="4"/>
        <v>32.1</v>
      </c>
      <c r="T29" s="58"/>
      <c r="U29" s="59"/>
      <c r="V29" s="55">
        <f t="shared" si="5"/>
        <v>32.1</v>
      </c>
      <c r="W29" s="58"/>
      <c r="X29" s="59"/>
      <c r="Y29" s="55">
        <f t="shared" si="6"/>
        <v>32.1</v>
      </c>
      <c r="AB29" s="78"/>
    </row>
    <row r="30" spans="1:28" s="17" customFormat="1" ht="9.6" customHeight="1">
      <c r="A30" s="26"/>
      <c r="B30" s="18"/>
      <c r="C30" s="19"/>
      <c r="D30" s="66" t="s">
        <v>27</v>
      </c>
      <c r="F30" s="22"/>
      <c r="G30" s="51">
        <v>68857</v>
      </c>
      <c r="H30" s="52">
        <f t="shared" si="7"/>
        <v>32.9932918064207</v>
      </c>
      <c r="I30" s="61"/>
      <c r="J30" s="55">
        <f t="shared" si="8"/>
        <v>32.99</v>
      </c>
      <c r="K30" s="61"/>
      <c r="L30" s="59"/>
      <c r="M30" s="55">
        <f t="shared" si="2"/>
        <v>32.99</v>
      </c>
      <c r="N30" s="58"/>
      <c r="O30" s="59"/>
      <c r="P30" s="55">
        <f t="shared" si="3"/>
        <v>32.99</v>
      </c>
      <c r="Q30" s="58"/>
      <c r="R30" s="59"/>
      <c r="S30" s="55">
        <f t="shared" si="4"/>
        <v>32.99</v>
      </c>
      <c r="T30" s="58"/>
      <c r="U30" s="59"/>
      <c r="V30" s="55">
        <f t="shared" si="5"/>
        <v>32.99</v>
      </c>
      <c r="W30" s="58"/>
      <c r="X30" s="59"/>
      <c r="Y30" s="55">
        <f t="shared" si="6"/>
        <v>32.99</v>
      </c>
      <c r="AB30" s="78"/>
    </row>
    <row r="31" spans="1:28" s="17" customFormat="1" ht="9.6" customHeight="1">
      <c r="A31" s="26"/>
      <c r="B31" s="18"/>
      <c r="C31" s="19"/>
      <c r="D31" s="66" t="s">
        <v>28</v>
      </c>
      <c r="F31" s="22"/>
      <c r="G31" s="51">
        <v>70717</v>
      </c>
      <c r="H31" s="52">
        <f t="shared" si="7"/>
        <v>33.884523239099188</v>
      </c>
      <c r="I31" s="60"/>
      <c r="J31" s="55">
        <f t="shared" si="8"/>
        <v>33.880000000000003</v>
      </c>
      <c r="K31" s="61"/>
      <c r="L31" s="59"/>
      <c r="M31" s="55">
        <f t="shared" si="2"/>
        <v>33.880000000000003</v>
      </c>
      <c r="N31" s="58"/>
      <c r="O31" s="59"/>
      <c r="P31" s="55">
        <f t="shared" si="3"/>
        <v>33.880000000000003</v>
      </c>
      <c r="Q31" s="58"/>
      <c r="R31" s="59"/>
      <c r="S31" s="55">
        <f t="shared" si="4"/>
        <v>33.880000000000003</v>
      </c>
      <c r="T31" s="58"/>
      <c r="U31" s="59"/>
      <c r="V31" s="55">
        <f t="shared" si="5"/>
        <v>33.880000000000003</v>
      </c>
      <c r="W31" s="58"/>
      <c r="X31" s="59"/>
      <c r="Y31" s="55">
        <f t="shared" si="6"/>
        <v>33.880000000000003</v>
      </c>
      <c r="AB31" s="78"/>
    </row>
    <row r="32" spans="1:28" s="17" customFormat="1" ht="9.6" customHeight="1">
      <c r="A32" s="26"/>
      <c r="B32" s="18"/>
      <c r="C32" s="19"/>
      <c r="D32" s="66" t="s">
        <v>1</v>
      </c>
      <c r="F32" s="22"/>
      <c r="G32" s="51">
        <v>72578</v>
      </c>
      <c r="H32" s="62">
        <f t="shared" si="7"/>
        <v>34.776233828461905</v>
      </c>
      <c r="I32" s="60"/>
      <c r="J32" s="55">
        <f t="shared" si="8"/>
        <v>34.78</v>
      </c>
      <c r="K32" s="58"/>
      <c r="L32" s="59"/>
      <c r="M32" s="55">
        <f t="shared" si="2"/>
        <v>34.78</v>
      </c>
      <c r="N32" s="58"/>
      <c r="O32" s="59"/>
      <c r="P32" s="55">
        <f t="shared" si="3"/>
        <v>34.78</v>
      </c>
      <c r="Q32" s="58"/>
      <c r="R32" s="59"/>
      <c r="S32" s="55">
        <f t="shared" si="4"/>
        <v>34.78</v>
      </c>
      <c r="T32" s="58"/>
      <c r="U32" s="59"/>
      <c r="V32" s="55">
        <f t="shared" si="5"/>
        <v>34.78</v>
      </c>
      <c r="W32" s="58"/>
      <c r="X32" s="59"/>
      <c r="Y32" s="55">
        <f t="shared" si="6"/>
        <v>34.78</v>
      </c>
      <c r="AB32" s="78"/>
    </row>
    <row r="33" spans="1:28" s="17" customFormat="1" ht="9" customHeight="1">
      <c r="A33" s="26"/>
      <c r="B33" s="18"/>
      <c r="C33" s="19"/>
      <c r="F33" s="22"/>
      <c r="G33" s="63"/>
      <c r="H33" s="64"/>
      <c r="I33" s="60"/>
      <c r="J33" s="55"/>
      <c r="K33" s="57"/>
      <c r="L33" s="65"/>
      <c r="M33" s="55"/>
      <c r="N33" s="57"/>
      <c r="O33" s="65"/>
      <c r="P33" s="55"/>
      <c r="Q33" s="57"/>
      <c r="R33" s="65"/>
      <c r="S33" s="55"/>
      <c r="T33" s="57"/>
      <c r="U33" s="65"/>
      <c r="V33" s="55"/>
      <c r="W33" s="57"/>
      <c r="X33" s="65"/>
      <c r="Y33" s="55"/>
      <c r="AB33" s="78"/>
    </row>
    <row r="34" spans="1:28" s="17" customFormat="1" ht="9.6" customHeight="1">
      <c r="A34" s="24" t="s">
        <v>50</v>
      </c>
      <c r="B34" s="15"/>
      <c r="C34" s="16"/>
      <c r="D34" s="66" t="s">
        <v>29</v>
      </c>
      <c r="E34" s="67"/>
      <c r="F34" s="20"/>
      <c r="G34" s="51">
        <v>47360</v>
      </c>
      <c r="H34" s="52">
        <f t="shared" ref="H34:H43" si="9">G34/2087</f>
        <v>22.692860565404889</v>
      </c>
      <c r="I34" s="53"/>
      <c r="J34" s="55">
        <f t="shared" ref="J34:J43" si="10">ROUND(H34,2)</f>
        <v>22.69</v>
      </c>
      <c r="K34" s="56"/>
      <c r="L34" s="54"/>
      <c r="M34" s="55">
        <f t="shared" si="2"/>
        <v>22.69</v>
      </c>
      <c r="N34" s="58"/>
      <c r="O34" s="59"/>
      <c r="P34" s="55">
        <f t="shared" si="3"/>
        <v>22.69</v>
      </c>
      <c r="Q34" s="58"/>
      <c r="R34" s="59"/>
      <c r="S34" s="55">
        <f t="shared" si="4"/>
        <v>22.69</v>
      </c>
      <c r="T34" s="58"/>
      <c r="U34" s="59"/>
      <c r="V34" s="55">
        <f t="shared" si="5"/>
        <v>22.69</v>
      </c>
      <c r="W34" s="58"/>
      <c r="X34" s="59"/>
      <c r="Y34" s="55">
        <f t="shared" si="6"/>
        <v>22.69</v>
      </c>
      <c r="AB34" s="78"/>
    </row>
    <row r="35" spans="1:28" s="17" customFormat="1" ht="9.6" customHeight="1">
      <c r="A35" s="26"/>
      <c r="B35" s="18"/>
      <c r="C35" s="19"/>
      <c r="D35" s="66" t="s">
        <v>30</v>
      </c>
      <c r="F35" s="22"/>
      <c r="G35" s="51">
        <v>48939</v>
      </c>
      <c r="H35" s="52">
        <f t="shared" si="9"/>
        <v>23.44944896981313</v>
      </c>
      <c r="I35" s="60"/>
      <c r="J35" s="55">
        <f t="shared" si="10"/>
        <v>23.45</v>
      </c>
      <c r="K35" s="61"/>
      <c r="L35" s="59"/>
      <c r="M35" s="55">
        <f t="shared" si="2"/>
        <v>23.45</v>
      </c>
      <c r="N35" s="58"/>
      <c r="O35" s="59"/>
      <c r="P35" s="55">
        <f t="shared" si="3"/>
        <v>23.45</v>
      </c>
      <c r="Q35" s="58"/>
      <c r="R35" s="59"/>
      <c r="S35" s="55">
        <f t="shared" si="4"/>
        <v>23.45</v>
      </c>
      <c r="T35" s="58"/>
      <c r="U35" s="59"/>
      <c r="V35" s="55">
        <f t="shared" si="5"/>
        <v>23.45</v>
      </c>
      <c r="W35" s="58"/>
      <c r="X35" s="59"/>
      <c r="Y35" s="55">
        <f t="shared" si="6"/>
        <v>23.45</v>
      </c>
      <c r="AB35" s="78"/>
    </row>
    <row r="36" spans="1:28" s="17" customFormat="1" ht="9.6" customHeight="1">
      <c r="A36" s="26"/>
      <c r="B36" s="18"/>
      <c r="C36" s="19"/>
      <c r="D36" s="66" t="s">
        <v>31</v>
      </c>
      <c r="F36" s="22"/>
      <c r="G36" s="51">
        <v>50518</v>
      </c>
      <c r="H36" s="52">
        <f t="shared" si="9"/>
        <v>24.206037374221371</v>
      </c>
      <c r="I36" s="60"/>
      <c r="J36" s="55">
        <f t="shared" si="10"/>
        <v>24.21</v>
      </c>
      <c r="K36" s="61"/>
      <c r="L36" s="59"/>
      <c r="M36" s="55">
        <f t="shared" si="2"/>
        <v>24.21</v>
      </c>
      <c r="N36" s="58"/>
      <c r="O36" s="59"/>
      <c r="P36" s="55">
        <f t="shared" si="3"/>
        <v>24.21</v>
      </c>
      <c r="Q36" s="58"/>
      <c r="R36" s="59"/>
      <c r="S36" s="55">
        <f t="shared" si="4"/>
        <v>24.21</v>
      </c>
      <c r="T36" s="58"/>
      <c r="U36" s="59"/>
      <c r="V36" s="55">
        <f t="shared" si="5"/>
        <v>24.21</v>
      </c>
      <c r="W36" s="58"/>
      <c r="X36" s="59"/>
      <c r="Y36" s="55">
        <f t="shared" si="6"/>
        <v>24.21</v>
      </c>
      <c r="AB36" s="78"/>
    </row>
    <row r="37" spans="1:28" s="17" customFormat="1" ht="9.6" customHeight="1">
      <c r="A37" s="26"/>
      <c r="B37" s="18"/>
      <c r="C37" s="19"/>
      <c r="D37" s="66" t="s">
        <v>32</v>
      </c>
      <c r="F37" s="22"/>
      <c r="G37" s="51">
        <v>52096</v>
      </c>
      <c r="H37" s="52">
        <f t="shared" si="9"/>
        <v>24.962146621945376</v>
      </c>
      <c r="I37" s="60"/>
      <c r="J37" s="55">
        <f t="shared" si="10"/>
        <v>24.96</v>
      </c>
      <c r="K37" s="61"/>
      <c r="L37" s="59"/>
      <c r="M37" s="55">
        <f t="shared" si="2"/>
        <v>24.96</v>
      </c>
      <c r="N37" s="58"/>
      <c r="O37" s="59"/>
      <c r="P37" s="55">
        <f t="shared" si="3"/>
        <v>24.96</v>
      </c>
      <c r="Q37" s="58"/>
      <c r="R37" s="59"/>
      <c r="S37" s="55">
        <f t="shared" si="4"/>
        <v>24.96</v>
      </c>
      <c r="T37" s="58"/>
      <c r="U37" s="59"/>
      <c r="V37" s="55">
        <f t="shared" si="5"/>
        <v>24.96</v>
      </c>
      <c r="W37" s="58"/>
      <c r="X37" s="59"/>
      <c r="Y37" s="55">
        <f t="shared" si="6"/>
        <v>24.96</v>
      </c>
      <c r="AB37" s="78"/>
    </row>
    <row r="38" spans="1:28" s="17" customFormat="1" ht="9.6" customHeight="1">
      <c r="A38" s="26"/>
      <c r="B38" s="18"/>
      <c r="C38" s="19"/>
      <c r="D38" s="66" t="s">
        <v>33</v>
      </c>
      <c r="F38" s="22"/>
      <c r="G38" s="51">
        <v>53675</v>
      </c>
      <c r="H38" s="52">
        <f t="shared" si="9"/>
        <v>25.718735026353617</v>
      </c>
      <c r="I38" s="60"/>
      <c r="J38" s="55">
        <f t="shared" si="10"/>
        <v>25.72</v>
      </c>
      <c r="K38" s="61"/>
      <c r="L38" s="59"/>
      <c r="M38" s="55">
        <f t="shared" si="2"/>
        <v>25.72</v>
      </c>
      <c r="N38" s="58"/>
      <c r="O38" s="59"/>
      <c r="P38" s="55">
        <f t="shared" si="3"/>
        <v>25.72</v>
      </c>
      <c r="Q38" s="58"/>
      <c r="R38" s="59"/>
      <c r="S38" s="55">
        <f t="shared" si="4"/>
        <v>25.72</v>
      </c>
      <c r="T38" s="58"/>
      <c r="U38" s="59"/>
      <c r="V38" s="55">
        <f t="shared" si="5"/>
        <v>25.72</v>
      </c>
      <c r="W38" s="58"/>
      <c r="X38" s="59"/>
      <c r="Y38" s="55">
        <f t="shared" si="6"/>
        <v>25.72</v>
      </c>
      <c r="AB38" s="78"/>
    </row>
    <row r="39" spans="1:28" s="17" customFormat="1" ht="9.6" customHeight="1">
      <c r="A39" s="26"/>
      <c r="B39" s="18"/>
      <c r="C39" s="19"/>
      <c r="D39" s="66" t="s">
        <v>34</v>
      </c>
      <c r="F39" s="22"/>
      <c r="G39" s="51">
        <v>55254</v>
      </c>
      <c r="H39" s="52">
        <f t="shared" si="9"/>
        <v>26.475323430761858</v>
      </c>
      <c r="I39" s="61"/>
      <c r="J39" s="55">
        <f t="shared" si="10"/>
        <v>26.48</v>
      </c>
      <c r="K39" s="61"/>
      <c r="L39" s="59"/>
      <c r="M39" s="55">
        <f t="shared" si="2"/>
        <v>26.48</v>
      </c>
      <c r="N39" s="58"/>
      <c r="O39" s="59"/>
      <c r="P39" s="55">
        <f t="shared" si="3"/>
        <v>26.48</v>
      </c>
      <c r="Q39" s="58"/>
      <c r="R39" s="59"/>
      <c r="S39" s="55">
        <f t="shared" si="4"/>
        <v>26.48</v>
      </c>
      <c r="T39" s="58"/>
      <c r="U39" s="59"/>
      <c r="V39" s="55">
        <f t="shared" si="5"/>
        <v>26.48</v>
      </c>
      <c r="W39" s="58"/>
      <c r="X39" s="59"/>
      <c r="Y39" s="55">
        <f t="shared" si="6"/>
        <v>26.48</v>
      </c>
      <c r="AB39" s="78"/>
    </row>
    <row r="40" spans="1:28" s="17" customFormat="1" ht="9.6" customHeight="1">
      <c r="A40" s="26"/>
      <c r="B40" s="18"/>
      <c r="C40" s="19"/>
      <c r="D40" s="66" t="s">
        <v>35</v>
      </c>
      <c r="F40" s="22"/>
      <c r="G40" s="51">
        <v>56833</v>
      </c>
      <c r="H40" s="52">
        <f t="shared" si="9"/>
        <v>27.231911835170102</v>
      </c>
      <c r="I40" s="60"/>
      <c r="J40" s="55">
        <f t="shared" si="10"/>
        <v>27.23</v>
      </c>
      <c r="K40" s="61"/>
      <c r="L40" s="59"/>
      <c r="M40" s="55">
        <f t="shared" si="2"/>
        <v>27.23</v>
      </c>
      <c r="N40" s="58"/>
      <c r="O40" s="59"/>
      <c r="P40" s="55">
        <f t="shared" si="3"/>
        <v>27.23</v>
      </c>
      <c r="Q40" s="58"/>
      <c r="R40" s="59"/>
      <c r="S40" s="55">
        <f t="shared" si="4"/>
        <v>27.23</v>
      </c>
      <c r="T40" s="58"/>
      <c r="U40" s="59"/>
      <c r="V40" s="55">
        <f t="shared" si="5"/>
        <v>27.23</v>
      </c>
      <c r="W40" s="58"/>
      <c r="X40" s="59"/>
      <c r="Y40" s="55">
        <f t="shared" si="6"/>
        <v>27.23</v>
      </c>
      <c r="AB40" s="78"/>
    </row>
    <row r="41" spans="1:28" s="17" customFormat="1" ht="9.6" customHeight="1">
      <c r="A41" s="26"/>
      <c r="B41" s="18"/>
      <c r="C41" s="19"/>
      <c r="D41" s="66" t="s">
        <v>36</v>
      </c>
      <c r="F41" s="22"/>
      <c r="G41" s="51">
        <v>58411</v>
      </c>
      <c r="H41" s="52">
        <f t="shared" si="9"/>
        <v>27.988021082894107</v>
      </c>
      <c r="I41" s="60"/>
      <c r="J41" s="55">
        <f t="shared" si="10"/>
        <v>27.99</v>
      </c>
      <c r="K41" s="61"/>
      <c r="L41" s="59"/>
      <c r="M41" s="55">
        <f t="shared" si="2"/>
        <v>27.99</v>
      </c>
      <c r="N41" s="58"/>
      <c r="O41" s="59"/>
      <c r="P41" s="55">
        <f t="shared" si="3"/>
        <v>27.99</v>
      </c>
      <c r="Q41" s="58"/>
      <c r="R41" s="59"/>
      <c r="S41" s="55">
        <f t="shared" si="4"/>
        <v>27.99</v>
      </c>
      <c r="T41" s="58"/>
      <c r="U41" s="59"/>
      <c r="V41" s="55">
        <f t="shared" si="5"/>
        <v>27.99</v>
      </c>
      <c r="W41" s="58"/>
      <c r="X41" s="59"/>
      <c r="Y41" s="55">
        <f t="shared" si="6"/>
        <v>27.99</v>
      </c>
      <c r="AB41" s="78"/>
    </row>
    <row r="42" spans="1:28" s="17" customFormat="1" ht="9.6" customHeight="1">
      <c r="A42" s="26"/>
      <c r="B42" s="18"/>
      <c r="C42" s="19"/>
      <c r="D42" s="66" t="s">
        <v>37</v>
      </c>
      <c r="F42" s="22"/>
      <c r="G42" s="51">
        <v>59990</v>
      </c>
      <c r="H42" s="52">
        <f t="shared" si="9"/>
        <v>28.744609487302348</v>
      </c>
      <c r="I42" s="60"/>
      <c r="J42" s="55">
        <f t="shared" si="10"/>
        <v>28.74</v>
      </c>
      <c r="K42" s="61"/>
      <c r="L42" s="59"/>
      <c r="M42" s="55">
        <f t="shared" si="2"/>
        <v>28.74</v>
      </c>
      <c r="N42" s="58"/>
      <c r="O42" s="59"/>
      <c r="P42" s="55">
        <f t="shared" si="3"/>
        <v>28.74</v>
      </c>
      <c r="Q42" s="58"/>
      <c r="R42" s="59"/>
      <c r="S42" s="55">
        <f t="shared" si="4"/>
        <v>28.74</v>
      </c>
      <c r="T42" s="58"/>
      <c r="U42" s="59"/>
      <c r="V42" s="55">
        <f t="shared" si="5"/>
        <v>28.74</v>
      </c>
      <c r="W42" s="58"/>
      <c r="X42" s="59"/>
      <c r="Y42" s="55">
        <f t="shared" si="6"/>
        <v>28.74</v>
      </c>
      <c r="AB42" s="78"/>
    </row>
    <row r="43" spans="1:28" s="17" customFormat="1" ht="9.6" customHeight="1">
      <c r="A43" s="26"/>
      <c r="B43" s="18"/>
      <c r="C43" s="19"/>
      <c r="D43" s="66" t="s">
        <v>2</v>
      </c>
      <c r="F43" s="22"/>
      <c r="G43" s="51">
        <v>61569</v>
      </c>
      <c r="H43" s="62">
        <f t="shared" si="9"/>
        <v>29.501197891710589</v>
      </c>
      <c r="I43" s="60"/>
      <c r="J43" s="55">
        <f t="shared" si="10"/>
        <v>29.5</v>
      </c>
      <c r="K43" s="58"/>
      <c r="L43" s="59"/>
      <c r="M43" s="55">
        <f t="shared" si="2"/>
        <v>29.5</v>
      </c>
      <c r="N43" s="58"/>
      <c r="O43" s="59"/>
      <c r="P43" s="55">
        <f t="shared" si="3"/>
        <v>29.5</v>
      </c>
      <c r="Q43" s="58"/>
      <c r="R43" s="59"/>
      <c r="S43" s="55">
        <f t="shared" si="4"/>
        <v>29.5</v>
      </c>
      <c r="T43" s="58"/>
      <c r="U43" s="59"/>
      <c r="V43" s="55">
        <f t="shared" si="5"/>
        <v>29.5</v>
      </c>
      <c r="W43" s="58"/>
      <c r="X43" s="59"/>
      <c r="Y43" s="55">
        <f t="shared" si="6"/>
        <v>29.5</v>
      </c>
      <c r="AB43" s="78"/>
    </row>
    <row r="44" spans="1:28" s="17" customFormat="1" ht="9" customHeight="1">
      <c r="A44" s="26"/>
      <c r="B44" s="18"/>
      <c r="C44" s="19"/>
      <c r="F44" s="22"/>
      <c r="G44" s="63"/>
      <c r="H44" s="64"/>
      <c r="I44" s="60"/>
      <c r="J44" s="55"/>
      <c r="K44" s="57"/>
      <c r="L44" s="65"/>
      <c r="M44" s="55"/>
      <c r="N44" s="57"/>
      <c r="O44" s="65"/>
      <c r="P44" s="55"/>
      <c r="Q44" s="57"/>
      <c r="R44" s="65"/>
      <c r="S44" s="55"/>
      <c r="T44" s="57"/>
      <c r="U44" s="65"/>
      <c r="V44" s="55"/>
      <c r="W44" s="57"/>
      <c r="X44" s="65"/>
      <c r="Y44" s="55"/>
      <c r="AB44" s="78"/>
    </row>
    <row r="45" spans="1:28" s="17" customFormat="1" ht="9.6" customHeight="1">
      <c r="A45" s="24" t="s">
        <v>51</v>
      </c>
      <c r="B45" s="15"/>
      <c r="C45" s="16"/>
      <c r="D45" s="66" t="s">
        <v>38</v>
      </c>
      <c r="E45" s="67"/>
      <c r="F45" s="20"/>
      <c r="G45" s="51">
        <v>39618</v>
      </c>
      <c r="H45" s="52">
        <f t="shared" ref="H45:H54" si="11">G45/2087</f>
        <v>18.98322951605175</v>
      </c>
      <c r="I45" s="53"/>
      <c r="J45" s="55">
        <f t="shared" ref="J45:J54" si="12">ROUND(H45,2)</f>
        <v>18.98</v>
      </c>
      <c r="K45" s="56"/>
      <c r="L45" s="54"/>
      <c r="M45" s="55">
        <f t="shared" si="2"/>
        <v>18.98</v>
      </c>
      <c r="N45" s="58"/>
      <c r="O45" s="59"/>
      <c r="P45" s="55">
        <f t="shared" si="3"/>
        <v>18.98</v>
      </c>
      <c r="Q45" s="58"/>
      <c r="R45" s="59"/>
      <c r="S45" s="55">
        <f t="shared" si="4"/>
        <v>18.98</v>
      </c>
      <c r="T45" s="58"/>
      <c r="U45" s="59"/>
      <c r="V45" s="55">
        <f t="shared" si="5"/>
        <v>18.98</v>
      </c>
      <c r="W45" s="58"/>
      <c r="X45" s="59"/>
      <c r="Y45" s="55">
        <f t="shared" si="6"/>
        <v>18.98</v>
      </c>
      <c r="AB45" s="78"/>
    </row>
    <row r="46" spans="1:28" s="17" customFormat="1" ht="9.6" customHeight="1">
      <c r="A46" s="26"/>
      <c r="B46" s="18"/>
      <c r="C46" s="19"/>
      <c r="D46" s="66" t="s">
        <v>39</v>
      </c>
      <c r="F46" s="22"/>
      <c r="G46" s="51">
        <v>40939</v>
      </c>
      <c r="H46" s="52">
        <f t="shared" si="11"/>
        <v>19.616195495927169</v>
      </c>
      <c r="I46" s="60"/>
      <c r="J46" s="55">
        <f t="shared" si="12"/>
        <v>19.62</v>
      </c>
      <c r="K46" s="61"/>
      <c r="L46" s="59"/>
      <c r="M46" s="55">
        <f t="shared" si="2"/>
        <v>19.62</v>
      </c>
      <c r="N46" s="58"/>
      <c r="O46" s="59"/>
      <c r="P46" s="55">
        <f t="shared" si="3"/>
        <v>19.62</v>
      </c>
      <c r="Q46" s="58"/>
      <c r="R46" s="59"/>
      <c r="S46" s="55">
        <f t="shared" si="4"/>
        <v>19.62</v>
      </c>
      <c r="T46" s="58"/>
      <c r="U46" s="59"/>
      <c r="V46" s="55">
        <f t="shared" si="5"/>
        <v>19.62</v>
      </c>
      <c r="W46" s="58"/>
      <c r="X46" s="59"/>
      <c r="Y46" s="55">
        <f t="shared" si="6"/>
        <v>19.62</v>
      </c>
      <c r="AB46" s="78"/>
    </row>
    <row r="47" spans="1:28" s="17" customFormat="1" ht="9.6" customHeight="1">
      <c r="A47" s="26"/>
      <c r="B47" s="18"/>
      <c r="C47" s="19"/>
      <c r="D47" s="66" t="s">
        <v>40</v>
      </c>
      <c r="F47" s="22"/>
      <c r="G47" s="51">
        <v>42261</v>
      </c>
      <c r="H47" s="52">
        <f t="shared" si="11"/>
        <v>20.249640632486823</v>
      </c>
      <c r="I47" s="60"/>
      <c r="J47" s="55">
        <f t="shared" si="12"/>
        <v>20.25</v>
      </c>
      <c r="K47" s="61"/>
      <c r="L47" s="59"/>
      <c r="M47" s="55">
        <f t="shared" si="2"/>
        <v>20.25</v>
      </c>
      <c r="N47" s="58"/>
      <c r="O47" s="59"/>
      <c r="P47" s="55">
        <f t="shared" si="3"/>
        <v>20.25</v>
      </c>
      <c r="Q47" s="58"/>
      <c r="R47" s="59"/>
      <c r="S47" s="55">
        <f t="shared" si="4"/>
        <v>20.25</v>
      </c>
      <c r="T47" s="58"/>
      <c r="U47" s="59"/>
      <c r="V47" s="55">
        <f t="shared" si="5"/>
        <v>20.25</v>
      </c>
      <c r="W47" s="58"/>
      <c r="X47" s="59"/>
      <c r="Y47" s="55">
        <f t="shared" si="6"/>
        <v>20.25</v>
      </c>
      <c r="AB47" s="78"/>
    </row>
    <row r="48" spans="1:28" s="17" customFormat="1" ht="9.6" customHeight="1">
      <c r="A48" s="26"/>
      <c r="B48" s="18"/>
      <c r="C48" s="19"/>
      <c r="D48" s="66" t="s">
        <v>41</v>
      </c>
      <c r="F48" s="22"/>
      <c r="G48" s="51">
        <v>43582</v>
      </c>
      <c r="H48" s="52">
        <f t="shared" si="11"/>
        <v>20.882606612362242</v>
      </c>
      <c r="I48" s="60"/>
      <c r="J48" s="55">
        <f t="shared" si="12"/>
        <v>20.88</v>
      </c>
      <c r="K48" s="61"/>
      <c r="L48" s="59"/>
      <c r="M48" s="55">
        <f t="shared" si="2"/>
        <v>20.88</v>
      </c>
      <c r="N48" s="58"/>
      <c r="O48" s="59"/>
      <c r="P48" s="55">
        <f t="shared" si="3"/>
        <v>20.88</v>
      </c>
      <c r="Q48" s="58"/>
      <c r="R48" s="59"/>
      <c r="S48" s="55">
        <f t="shared" si="4"/>
        <v>20.88</v>
      </c>
      <c r="T48" s="58"/>
      <c r="U48" s="59"/>
      <c r="V48" s="55">
        <f t="shared" si="5"/>
        <v>20.88</v>
      </c>
      <c r="W48" s="58"/>
      <c r="X48" s="59"/>
      <c r="Y48" s="55">
        <f t="shared" si="6"/>
        <v>20.88</v>
      </c>
      <c r="AB48" s="78"/>
    </row>
    <row r="49" spans="1:28" s="17" customFormat="1" ht="9.6" customHeight="1">
      <c r="A49" s="26"/>
      <c r="B49" s="18"/>
      <c r="C49" s="19"/>
      <c r="D49" s="66" t="s">
        <v>42</v>
      </c>
      <c r="F49" s="22"/>
      <c r="G49" s="51">
        <v>44903</v>
      </c>
      <c r="H49" s="52">
        <f t="shared" si="11"/>
        <v>21.51557259223766</v>
      </c>
      <c r="I49" s="61"/>
      <c r="J49" s="55">
        <f t="shared" si="12"/>
        <v>21.52</v>
      </c>
      <c r="K49" s="61"/>
      <c r="L49" s="59"/>
      <c r="M49" s="55">
        <f t="shared" si="2"/>
        <v>21.52</v>
      </c>
      <c r="N49" s="58"/>
      <c r="O49" s="59"/>
      <c r="P49" s="55">
        <f t="shared" si="3"/>
        <v>21.52</v>
      </c>
      <c r="Q49" s="58"/>
      <c r="R49" s="59"/>
      <c r="S49" s="55">
        <f t="shared" si="4"/>
        <v>21.52</v>
      </c>
      <c r="T49" s="58"/>
      <c r="U49" s="59"/>
      <c r="V49" s="55">
        <f t="shared" si="5"/>
        <v>21.52</v>
      </c>
      <c r="W49" s="58"/>
      <c r="X49" s="59"/>
      <c r="Y49" s="55">
        <f t="shared" si="6"/>
        <v>21.52</v>
      </c>
      <c r="AB49" s="78"/>
    </row>
    <row r="50" spans="1:28" s="17" customFormat="1" ht="9.6" customHeight="1">
      <c r="A50" s="26"/>
      <c r="B50" s="18"/>
      <c r="C50" s="19"/>
      <c r="D50" s="66" t="s">
        <v>43</v>
      </c>
      <c r="F50" s="22"/>
      <c r="G50" s="51">
        <v>46225</v>
      </c>
      <c r="H50" s="52">
        <f t="shared" si="11"/>
        <v>22.149017728797318</v>
      </c>
      <c r="I50" s="60"/>
      <c r="J50" s="55">
        <f t="shared" si="12"/>
        <v>22.15</v>
      </c>
      <c r="K50" s="61"/>
      <c r="L50" s="59"/>
      <c r="M50" s="55">
        <f t="shared" si="2"/>
        <v>22.15</v>
      </c>
      <c r="N50" s="58"/>
      <c r="O50" s="59"/>
      <c r="P50" s="55">
        <f t="shared" si="3"/>
        <v>22.15</v>
      </c>
      <c r="Q50" s="58"/>
      <c r="R50" s="59"/>
      <c r="S50" s="55">
        <f t="shared" si="4"/>
        <v>22.15</v>
      </c>
      <c r="T50" s="58"/>
      <c r="U50" s="59"/>
      <c r="V50" s="55">
        <f t="shared" si="5"/>
        <v>22.15</v>
      </c>
      <c r="W50" s="58"/>
      <c r="X50" s="59"/>
      <c r="Y50" s="55">
        <f t="shared" si="6"/>
        <v>22.15</v>
      </c>
      <c r="AB50" s="78"/>
    </row>
    <row r="51" spans="1:28" s="17" customFormat="1" ht="9.6" customHeight="1">
      <c r="A51" s="26"/>
      <c r="B51" s="18"/>
      <c r="C51" s="19"/>
      <c r="D51" s="66" t="s">
        <v>44</v>
      </c>
      <c r="F51" s="22"/>
      <c r="G51" s="51">
        <v>47546</v>
      </c>
      <c r="H51" s="52">
        <f t="shared" si="11"/>
        <v>22.781983708672737</v>
      </c>
      <c r="I51" s="60"/>
      <c r="J51" s="55">
        <f t="shared" si="12"/>
        <v>22.78</v>
      </c>
      <c r="K51" s="61"/>
      <c r="L51" s="59"/>
      <c r="M51" s="55">
        <f t="shared" si="2"/>
        <v>22.78</v>
      </c>
      <c r="N51" s="58"/>
      <c r="O51" s="59"/>
      <c r="P51" s="55">
        <f t="shared" si="3"/>
        <v>22.78</v>
      </c>
      <c r="Q51" s="58"/>
      <c r="R51" s="59"/>
      <c r="S51" s="55">
        <f t="shared" si="4"/>
        <v>22.78</v>
      </c>
      <c r="T51" s="58"/>
      <c r="U51" s="59"/>
      <c r="V51" s="55">
        <f t="shared" si="5"/>
        <v>22.78</v>
      </c>
      <c r="W51" s="58"/>
      <c r="X51" s="59"/>
      <c r="Y51" s="55">
        <f t="shared" si="6"/>
        <v>22.78</v>
      </c>
      <c r="AB51" s="78"/>
    </row>
    <row r="52" spans="1:28" s="17" customFormat="1" ht="9.6" customHeight="1">
      <c r="A52" s="26"/>
      <c r="B52" s="18"/>
      <c r="C52" s="19"/>
      <c r="D52" s="66" t="s">
        <v>45</v>
      </c>
      <c r="F52" s="22"/>
      <c r="G52" s="51">
        <v>48867</v>
      </c>
      <c r="H52" s="52">
        <f t="shared" si="11"/>
        <v>23.414949688548155</v>
      </c>
      <c r="I52" s="61"/>
      <c r="J52" s="55">
        <f t="shared" si="12"/>
        <v>23.41</v>
      </c>
      <c r="K52" s="61"/>
      <c r="L52" s="59"/>
      <c r="M52" s="55">
        <f t="shared" si="2"/>
        <v>23.41</v>
      </c>
      <c r="N52" s="58"/>
      <c r="O52" s="59"/>
      <c r="P52" s="55">
        <f t="shared" si="3"/>
        <v>23.41</v>
      </c>
      <c r="Q52" s="58"/>
      <c r="R52" s="59"/>
      <c r="S52" s="55">
        <f t="shared" si="4"/>
        <v>23.41</v>
      </c>
      <c r="T52" s="58"/>
      <c r="U52" s="59"/>
      <c r="V52" s="55">
        <f t="shared" si="5"/>
        <v>23.41</v>
      </c>
      <c r="W52" s="58"/>
      <c r="X52" s="59"/>
      <c r="Y52" s="55">
        <f t="shared" si="6"/>
        <v>23.41</v>
      </c>
      <c r="AB52" s="78"/>
    </row>
    <row r="53" spans="1:28" s="17" customFormat="1" ht="9.6" customHeight="1">
      <c r="A53" s="26"/>
      <c r="B53" s="18"/>
      <c r="C53" s="19"/>
      <c r="D53" s="66" t="s">
        <v>46</v>
      </c>
      <c r="F53" s="22"/>
      <c r="G53" s="51">
        <v>50189</v>
      </c>
      <c r="H53" s="52">
        <f t="shared" si="11"/>
        <v>24.04839482510781</v>
      </c>
      <c r="I53" s="60"/>
      <c r="J53" s="55">
        <f t="shared" si="12"/>
        <v>24.05</v>
      </c>
      <c r="K53" s="61"/>
      <c r="L53" s="59"/>
      <c r="M53" s="55">
        <f t="shared" si="2"/>
        <v>24.05</v>
      </c>
      <c r="N53" s="58"/>
      <c r="O53" s="59"/>
      <c r="P53" s="55">
        <f t="shared" si="3"/>
        <v>24.05</v>
      </c>
      <c r="Q53" s="58"/>
      <c r="R53" s="59"/>
      <c r="S53" s="55">
        <f t="shared" si="4"/>
        <v>24.05</v>
      </c>
      <c r="T53" s="58"/>
      <c r="U53" s="59"/>
      <c r="V53" s="55">
        <f t="shared" si="5"/>
        <v>24.05</v>
      </c>
      <c r="W53" s="58"/>
      <c r="X53" s="59"/>
      <c r="Y53" s="55">
        <f t="shared" si="6"/>
        <v>24.05</v>
      </c>
      <c r="AB53" s="78"/>
    </row>
    <row r="54" spans="1:28" s="17" customFormat="1" ht="9.6" customHeight="1">
      <c r="A54" s="26"/>
      <c r="B54" s="18"/>
      <c r="C54" s="19"/>
      <c r="D54" s="66" t="s">
        <v>3</v>
      </c>
      <c r="F54" s="22"/>
      <c r="G54" s="51">
        <v>51510</v>
      </c>
      <c r="H54" s="62">
        <f t="shared" si="11"/>
        <v>24.681360804983228</v>
      </c>
      <c r="I54" s="60"/>
      <c r="J54" s="55">
        <f t="shared" si="12"/>
        <v>24.68</v>
      </c>
      <c r="K54" s="58"/>
      <c r="L54" s="59"/>
      <c r="M54" s="55">
        <f t="shared" si="2"/>
        <v>24.68</v>
      </c>
      <c r="N54" s="58"/>
      <c r="O54" s="59"/>
      <c r="P54" s="55">
        <f t="shared" si="3"/>
        <v>24.68</v>
      </c>
      <c r="Q54" s="58"/>
      <c r="R54" s="59"/>
      <c r="S54" s="55">
        <f t="shared" si="4"/>
        <v>24.68</v>
      </c>
      <c r="T54" s="58"/>
      <c r="U54" s="59"/>
      <c r="V54" s="55">
        <f t="shared" si="5"/>
        <v>24.68</v>
      </c>
      <c r="W54" s="58"/>
      <c r="X54" s="59"/>
      <c r="Y54" s="55">
        <f t="shared" si="6"/>
        <v>24.68</v>
      </c>
      <c r="AB54" s="78"/>
    </row>
    <row r="55" spans="1:28" s="17" customFormat="1" ht="9" customHeight="1">
      <c r="A55" s="26"/>
      <c r="B55" s="18"/>
      <c r="C55" s="19"/>
      <c r="D55" s="21"/>
      <c r="E55" s="21"/>
      <c r="F55" s="22"/>
      <c r="G55" s="38"/>
      <c r="H55" s="40"/>
      <c r="I55" s="23"/>
      <c r="J55" s="49"/>
      <c r="K55" s="49"/>
      <c r="L55" s="50"/>
      <c r="M55" s="49"/>
      <c r="N55" s="49"/>
      <c r="O55" s="50"/>
      <c r="P55" s="49"/>
      <c r="Q55" s="49"/>
      <c r="R55" s="50"/>
      <c r="S55" s="49"/>
      <c r="T55" s="49"/>
      <c r="U55" s="50"/>
      <c r="V55" s="49"/>
      <c r="W55" s="49"/>
      <c r="X55" s="50"/>
      <c r="Y55" s="49"/>
      <c r="AB55" s="78"/>
    </row>
    <row r="57" spans="1:28">
      <c r="A57" s="29" t="s">
        <v>53</v>
      </c>
      <c r="C57" s="2"/>
      <c r="D57" s="30" t="s">
        <v>54</v>
      </c>
    </row>
    <row r="58" spans="1:28">
      <c r="D58" s="31" t="s">
        <v>55</v>
      </c>
    </row>
    <row r="59" spans="1:28">
      <c r="D59" s="32" t="s">
        <v>56</v>
      </c>
    </row>
    <row r="60" spans="1:28">
      <c r="D60" s="32" t="s">
        <v>59</v>
      </c>
    </row>
  </sheetData>
  <mergeCells count="6">
    <mergeCell ref="D9:D10"/>
    <mergeCell ref="A6:Y6"/>
    <mergeCell ref="D2:V2"/>
    <mergeCell ref="D3:V3"/>
    <mergeCell ref="D4:V4"/>
    <mergeCell ref="A5:Y5"/>
  </mergeCells>
  <phoneticPr fontId="2" type="noConversion"/>
  <printOptions horizontalCentered="1"/>
  <pageMargins left="0.5" right="0.5" top="0.85" bottom="1.46" header="0.25" footer="0.61"/>
  <pageSetup orientation="portrait" r:id="rId1"/>
  <headerFooter alignWithMargins="0">
    <oddFooter>&amp;C&amp;"Trebuchet MS,Regular"&amp;8Page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F55"/>
  <sheetViews>
    <sheetView topLeftCell="G1" workbookViewId="0">
      <selection activeCell="N12" sqref="N12"/>
    </sheetView>
  </sheetViews>
  <sheetFormatPr defaultRowHeight="15"/>
  <cols>
    <col min="1" max="5" width="0" style="79" hidden="1" customWidth="1"/>
    <col min="6" max="6" width="0" style="80" hidden="1" customWidth="1"/>
  </cols>
  <sheetData>
    <row r="7" spans="1:6">
      <c r="A7" s="79">
        <v>0</v>
      </c>
      <c r="B7" s="79">
        <v>5.0000000000000001E-3</v>
      </c>
      <c r="C7" s="79">
        <v>5.0000000000000001E-3</v>
      </c>
      <c r="D7" s="79">
        <v>5.0000000000000001E-3</v>
      </c>
      <c r="E7" s="79">
        <v>5.0000000000000001E-3</v>
      </c>
      <c r="F7" s="80">
        <v>5.0000000000000001E-3</v>
      </c>
    </row>
    <row r="8" spans="1:6">
      <c r="A8" s="79">
        <v>0</v>
      </c>
      <c r="B8" s="79">
        <v>0</v>
      </c>
      <c r="C8" s="79">
        <v>0</v>
      </c>
      <c r="D8" s="79">
        <v>0</v>
      </c>
      <c r="E8" s="79">
        <v>0</v>
      </c>
      <c r="F8" s="80">
        <v>0</v>
      </c>
    </row>
    <row r="9" spans="1:6" ht="14.25">
      <c r="A9" s="81" t="s">
        <v>7</v>
      </c>
      <c r="B9" s="81" t="s">
        <v>8</v>
      </c>
      <c r="C9" s="81" t="s">
        <v>9</v>
      </c>
      <c r="D9" s="81" t="s">
        <v>10</v>
      </c>
      <c r="E9" s="81" t="s">
        <v>60</v>
      </c>
      <c r="F9" s="82" t="s">
        <v>61</v>
      </c>
    </row>
    <row r="10" spans="1:6" ht="14.25">
      <c r="A10" s="81"/>
      <c r="B10" s="81"/>
      <c r="C10" s="81"/>
      <c r="D10" s="81"/>
      <c r="E10" s="81"/>
      <c r="F10" s="82"/>
    </row>
    <row r="12" spans="1:6">
      <c r="A12" s="83">
        <f>ROUND('boston-it-rates-2012-2018'!Z12,2)</f>
        <v>0</v>
      </c>
      <c r="B12" s="83">
        <f>ROUND('boston-it-rates-2012-2018'!X12*('boston-it-rates-2012-2018'!$M$7)+'boston-it-rates-2012-2018'!X12,2)</f>
        <v>0</v>
      </c>
      <c r="C12" s="83">
        <f>ROUND('boston-it-rates-2012-2018'!AB12*('boston-it-rates-2012-2018'!$P$7)+'boston-it-rates-2012-2018'!AB12,2)</f>
        <v>0</v>
      </c>
      <c r="D12" s="83">
        <f>ROUND(A12*('boston-it-rates-2012-2018'!$S$7)+A12,2)</f>
        <v>0</v>
      </c>
      <c r="E12" s="83">
        <f>ROUND(B12*('boston-it-rates-2012-2018'!$V$7)+B12,2)</f>
        <v>0</v>
      </c>
      <c r="F12" s="84">
        <f>ROUND(C12*('boston-it-rates-2012-2018'!$Y$7)+C12,2)</f>
        <v>0</v>
      </c>
    </row>
    <row r="13" spans="1:6">
      <c r="A13" s="83">
        <f>ROUND('boston-it-rates-2012-2018'!Z13,2)</f>
        <v>0</v>
      </c>
      <c r="B13" s="83">
        <f>ROUND('boston-it-rates-2012-2018'!X13*('boston-it-rates-2012-2018'!$M$7)+'boston-it-rates-2012-2018'!X13,2)</f>
        <v>0</v>
      </c>
      <c r="C13" s="83">
        <f>ROUND('boston-it-rates-2012-2018'!AB13*('boston-it-rates-2012-2018'!$P$7)+'boston-it-rates-2012-2018'!AB13,2)</f>
        <v>0</v>
      </c>
      <c r="D13" s="83">
        <f>ROUND(A13*('boston-it-rates-2012-2018'!$S$7)+A13,2)</f>
        <v>0</v>
      </c>
      <c r="E13" s="83">
        <f>ROUND(B13*('boston-it-rates-2012-2018'!$V$7)+B13,2)</f>
        <v>0</v>
      </c>
      <c r="F13" s="84">
        <f>ROUND(C13*('boston-it-rates-2012-2018'!$Y$7)+C13,2)</f>
        <v>0</v>
      </c>
    </row>
    <row r="14" spans="1:6">
      <c r="A14" s="83">
        <f>ROUND('boston-it-rates-2012-2018'!Z14,2)</f>
        <v>0</v>
      </c>
      <c r="B14" s="83">
        <f>ROUND('boston-it-rates-2012-2018'!X14*('boston-it-rates-2012-2018'!$M$7)+'boston-it-rates-2012-2018'!X14,2)</f>
        <v>0</v>
      </c>
      <c r="C14" s="83">
        <f>ROUND('boston-it-rates-2012-2018'!AB14*('boston-it-rates-2012-2018'!$P$7)+'boston-it-rates-2012-2018'!AB14,2)</f>
        <v>0</v>
      </c>
      <c r="D14" s="83">
        <f>ROUND(A14*('boston-it-rates-2012-2018'!$S$7)+A14,2)</f>
        <v>0</v>
      </c>
      <c r="E14" s="83">
        <f>ROUND(B14*('boston-it-rates-2012-2018'!$V$7)+B14,2)</f>
        <v>0</v>
      </c>
      <c r="F14" s="84">
        <f>ROUND(C14*('boston-it-rates-2012-2018'!$Y$7)+C14,2)</f>
        <v>0</v>
      </c>
    </row>
    <row r="15" spans="1:6">
      <c r="A15" s="83">
        <f>ROUND('boston-it-rates-2012-2018'!Z15,2)</f>
        <v>0</v>
      </c>
      <c r="B15" s="83">
        <f>ROUND('boston-it-rates-2012-2018'!X15*('boston-it-rates-2012-2018'!$M$7)+'boston-it-rates-2012-2018'!X15,2)</f>
        <v>0</v>
      </c>
      <c r="C15" s="83">
        <f>ROUND('boston-it-rates-2012-2018'!AB15*('boston-it-rates-2012-2018'!$P$7)+'boston-it-rates-2012-2018'!AB15,2)</f>
        <v>0</v>
      </c>
      <c r="D15" s="83">
        <f>ROUND(A15*('boston-it-rates-2012-2018'!$S$7)+A15,2)</f>
        <v>0</v>
      </c>
      <c r="E15" s="83">
        <f>ROUND(B15*('boston-it-rates-2012-2018'!$V$7)+B15,2)</f>
        <v>0</v>
      </c>
      <c r="F15" s="84">
        <f>ROUND(C15*('boston-it-rates-2012-2018'!$Y$7)+C15,2)</f>
        <v>0</v>
      </c>
    </row>
    <row r="16" spans="1:6">
      <c r="A16" s="83">
        <f>ROUND('boston-it-rates-2012-2018'!Z16,2)</f>
        <v>0</v>
      </c>
      <c r="B16" s="83">
        <f>ROUND('boston-it-rates-2012-2018'!X16*('boston-it-rates-2012-2018'!$M$7)+'boston-it-rates-2012-2018'!X16,2)</f>
        <v>0</v>
      </c>
      <c r="C16" s="83">
        <f>ROUND('boston-it-rates-2012-2018'!AB16*('boston-it-rates-2012-2018'!$P$7)+'boston-it-rates-2012-2018'!AB16,2)</f>
        <v>0</v>
      </c>
      <c r="D16" s="83">
        <f>ROUND(A16*('boston-it-rates-2012-2018'!$S$7)+A16,2)</f>
        <v>0</v>
      </c>
      <c r="E16" s="83">
        <f>ROUND(B16*('boston-it-rates-2012-2018'!$V$7)+B16,2)</f>
        <v>0</v>
      </c>
      <c r="F16" s="84">
        <f>ROUND(C16*('boston-it-rates-2012-2018'!$Y$7)+C16,2)</f>
        <v>0</v>
      </c>
    </row>
    <row r="17" spans="1:6">
      <c r="A17" s="83">
        <f>ROUND('boston-it-rates-2012-2018'!Z17,2)</f>
        <v>0</v>
      </c>
      <c r="B17" s="83">
        <f>ROUND('boston-it-rates-2012-2018'!X17*('boston-it-rates-2012-2018'!$M$7)+'boston-it-rates-2012-2018'!X17,2)</f>
        <v>0</v>
      </c>
      <c r="C17" s="83">
        <f>ROUND('boston-it-rates-2012-2018'!AB17*('boston-it-rates-2012-2018'!$P$7)+'boston-it-rates-2012-2018'!AB17,2)</f>
        <v>0</v>
      </c>
      <c r="D17" s="83">
        <f>ROUND(A17*('boston-it-rates-2012-2018'!$S$7)+A17,2)</f>
        <v>0</v>
      </c>
      <c r="E17" s="83">
        <f>ROUND(B17*('boston-it-rates-2012-2018'!$V$7)+B17,2)</f>
        <v>0</v>
      </c>
      <c r="F17" s="84">
        <f>ROUND(C17*('boston-it-rates-2012-2018'!$Y$7)+C17,2)</f>
        <v>0</v>
      </c>
    </row>
    <row r="18" spans="1:6">
      <c r="A18" s="83">
        <f>ROUND('boston-it-rates-2012-2018'!Z18,2)</f>
        <v>0</v>
      </c>
      <c r="B18" s="83">
        <f>ROUND('boston-it-rates-2012-2018'!X18*('boston-it-rates-2012-2018'!$M$7)+'boston-it-rates-2012-2018'!X18,2)</f>
        <v>0</v>
      </c>
      <c r="C18" s="83">
        <f>ROUND('boston-it-rates-2012-2018'!AB18*('boston-it-rates-2012-2018'!$P$7)+'boston-it-rates-2012-2018'!AB18,2)</f>
        <v>0</v>
      </c>
      <c r="D18" s="83">
        <f>ROUND(A18*('boston-it-rates-2012-2018'!$S$7)+A18,2)</f>
        <v>0</v>
      </c>
      <c r="E18" s="83">
        <f>ROUND(B18*('boston-it-rates-2012-2018'!$V$7)+B18,2)</f>
        <v>0</v>
      </c>
      <c r="F18" s="84">
        <f>ROUND(C18*('boston-it-rates-2012-2018'!$Y$7)+C18,2)</f>
        <v>0</v>
      </c>
    </row>
    <row r="19" spans="1:6">
      <c r="A19" s="83">
        <f>ROUND('boston-it-rates-2012-2018'!Z19,2)</f>
        <v>0</v>
      </c>
      <c r="B19" s="83">
        <f>ROUND('boston-it-rates-2012-2018'!X19*('boston-it-rates-2012-2018'!$M$7)+'boston-it-rates-2012-2018'!X19,2)</f>
        <v>0</v>
      </c>
      <c r="C19" s="83">
        <f>ROUND('boston-it-rates-2012-2018'!AB19*('boston-it-rates-2012-2018'!$P$7)+'boston-it-rates-2012-2018'!AB19,2)</f>
        <v>0</v>
      </c>
      <c r="D19" s="83">
        <f>ROUND(A19*('boston-it-rates-2012-2018'!$S$7)+A19,2)</f>
        <v>0</v>
      </c>
      <c r="E19" s="83">
        <f>ROUND(B19*('boston-it-rates-2012-2018'!$V$7)+B19,2)</f>
        <v>0</v>
      </c>
      <c r="F19" s="84">
        <f>ROUND(C19*('boston-it-rates-2012-2018'!$Y$7)+C19,2)</f>
        <v>0</v>
      </c>
    </row>
    <row r="20" spans="1:6">
      <c r="A20" s="83">
        <f>ROUND('boston-it-rates-2012-2018'!Z20,2)</f>
        <v>0</v>
      </c>
      <c r="B20" s="83">
        <f>ROUND('boston-it-rates-2012-2018'!X20*('boston-it-rates-2012-2018'!$M$7)+'boston-it-rates-2012-2018'!X20,2)</f>
        <v>0</v>
      </c>
      <c r="C20" s="83">
        <f>ROUND('boston-it-rates-2012-2018'!AB20*('boston-it-rates-2012-2018'!$P$7)+'boston-it-rates-2012-2018'!AB20,2)</f>
        <v>0</v>
      </c>
      <c r="D20" s="83">
        <f>ROUND(A20*('boston-it-rates-2012-2018'!$S$7)+A20,2)</f>
        <v>0</v>
      </c>
      <c r="E20" s="83">
        <f>ROUND(B20*('boston-it-rates-2012-2018'!$V$7)+B20,2)</f>
        <v>0</v>
      </c>
      <c r="F20" s="84">
        <f>ROUND(C20*('boston-it-rates-2012-2018'!$Y$7)+C20,2)</f>
        <v>0</v>
      </c>
    </row>
    <row r="21" spans="1:6">
      <c r="A21" s="83">
        <f>ROUND('boston-it-rates-2012-2018'!Z21,2)</f>
        <v>0</v>
      </c>
      <c r="B21" s="83">
        <f>ROUND('boston-it-rates-2012-2018'!X21*('boston-it-rates-2012-2018'!$M$7)+'boston-it-rates-2012-2018'!X21,2)</f>
        <v>0</v>
      </c>
      <c r="C21" s="83">
        <f>ROUND('boston-it-rates-2012-2018'!AB21*('boston-it-rates-2012-2018'!$P$7)+'boston-it-rates-2012-2018'!AB21,2)</f>
        <v>0</v>
      </c>
      <c r="D21" s="83">
        <f>ROUND(A21*('boston-it-rates-2012-2018'!$S$7)+A21,2)</f>
        <v>0</v>
      </c>
      <c r="E21" s="83">
        <f>ROUND(B21*('boston-it-rates-2012-2018'!$V$7)+B21,2)</f>
        <v>0</v>
      </c>
      <c r="F21" s="84">
        <f>ROUND(C21*('boston-it-rates-2012-2018'!$Y$7)+C21,2)</f>
        <v>0</v>
      </c>
    </row>
    <row r="22" spans="1:6">
      <c r="A22" s="83"/>
      <c r="B22" s="83"/>
      <c r="C22" s="83"/>
      <c r="D22" s="83"/>
      <c r="E22" s="83"/>
      <c r="F22" s="84"/>
    </row>
    <row r="23" spans="1:6">
      <c r="A23" s="83">
        <f>ROUND('boston-it-rates-2012-2018'!Z23,2)</f>
        <v>0</v>
      </c>
      <c r="B23" s="83">
        <f>ROUND('boston-it-rates-2012-2018'!X23*('boston-it-rates-2012-2018'!$M$7)+'boston-it-rates-2012-2018'!X23,2)</f>
        <v>0</v>
      </c>
      <c r="C23" s="83">
        <f>ROUND('boston-it-rates-2012-2018'!AB23*('boston-it-rates-2012-2018'!$P$7)+'boston-it-rates-2012-2018'!AB23,2)</f>
        <v>0</v>
      </c>
      <c r="D23" s="83">
        <f>ROUND(A23*('boston-it-rates-2012-2018'!$S$7)+A23,2)</f>
        <v>0</v>
      </c>
      <c r="E23" s="83">
        <f>ROUND(B23*('boston-it-rates-2012-2018'!$V$7)+B23,2)</f>
        <v>0</v>
      </c>
      <c r="F23" s="84">
        <f>ROUND(C23*('boston-it-rates-2012-2018'!$Y$7)+C23,2)</f>
        <v>0</v>
      </c>
    </row>
    <row r="24" spans="1:6">
      <c r="A24" s="83">
        <f>ROUND('boston-it-rates-2012-2018'!Z24,2)</f>
        <v>0</v>
      </c>
      <c r="B24" s="83">
        <f>ROUND('boston-it-rates-2012-2018'!X24*('boston-it-rates-2012-2018'!$M$7)+'boston-it-rates-2012-2018'!X24,2)</f>
        <v>0</v>
      </c>
      <c r="C24" s="83">
        <f>ROUND('boston-it-rates-2012-2018'!AB24*('boston-it-rates-2012-2018'!$P$7)+'boston-it-rates-2012-2018'!AB24,2)</f>
        <v>0</v>
      </c>
      <c r="D24" s="83">
        <f>ROUND(A24*('boston-it-rates-2012-2018'!$S$7)+A24,2)</f>
        <v>0</v>
      </c>
      <c r="E24" s="83">
        <f>ROUND(B24*('boston-it-rates-2012-2018'!$V$7)+B24,2)</f>
        <v>0</v>
      </c>
      <c r="F24" s="84">
        <f>ROUND(C24*('boston-it-rates-2012-2018'!$Y$7)+C24,2)</f>
        <v>0</v>
      </c>
    </row>
    <row r="25" spans="1:6">
      <c r="A25" s="83">
        <f>ROUND('boston-it-rates-2012-2018'!Z25,2)</f>
        <v>0</v>
      </c>
      <c r="B25" s="83">
        <f>ROUND('boston-it-rates-2012-2018'!X25*('boston-it-rates-2012-2018'!$M$7)+'boston-it-rates-2012-2018'!X25,2)</f>
        <v>0</v>
      </c>
      <c r="C25" s="83">
        <f>ROUND('boston-it-rates-2012-2018'!AB25*('boston-it-rates-2012-2018'!$P$7)+'boston-it-rates-2012-2018'!AB25,2)</f>
        <v>0</v>
      </c>
      <c r="D25" s="83">
        <f>ROUND(A25*('boston-it-rates-2012-2018'!$S$7)+A25,2)</f>
        <v>0</v>
      </c>
      <c r="E25" s="83">
        <f>ROUND(B25*('boston-it-rates-2012-2018'!$V$7)+B25,2)</f>
        <v>0</v>
      </c>
      <c r="F25" s="84">
        <f>ROUND(C25*('boston-it-rates-2012-2018'!$Y$7)+C25,2)</f>
        <v>0</v>
      </c>
    </row>
    <row r="26" spans="1:6">
      <c r="A26" s="83">
        <f>ROUND('boston-it-rates-2012-2018'!Z26,2)</f>
        <v>0</v>
      </c>
      <c r="B26" s="83">
        <f>ROUND('boston-it-rates-2012-2018'!X26*('boston-it-rates-2012-2018'!$M$7)+'boston-it-rates-2012-2018'!X26,2)</f>
        <v>0</v>
      </c>
      <c r="C26" s="83">
        <f>ROUND('boston-it-rates-2012-2018'!AB26*('boston-it-rates-2012-2018'!$P$7)+'boston-it-rates-2012-2018'!AB26,2)</f>
        <v>0</v>
      </c>
      <c r="D26" s="83">
        <f>ROUND(A26*('boston-it-rates-2012-2018'!$S$7)+A26,2)</f>
        <v>0</v>
      </c>
      <c r="E26" s="83">
        <f>ROUND(B26*('boston-it-rates-2012-2018'!$V$7)+B26,2)</f>
        <v>0</v>
      </c>
      <c r="F26" s="84">
        <f>ROUND(C26*('boston-it-rates-2012-2018'!$Y$7)+C26,2)</f>
        <v>0</v>
      </c>
    </row>
    <row r="27" spans="1:6">
      <c r="A27" s="83">
        <f>ROUND('boston-it-rates-2012-2018'!Z27,2)</f>
        <v>0</v>
      </c>
      <c r="B27" s="83">
        <f>ROUND('boston-it-rates-2012-2018'!X27*('boston-it-rates-2012-2018'!$M$7)+'boston-it-rates-2012-2018'!X27,2)</f>
        <v>0</v>
      </c>
      <c r="C27" s="83">
        <f>ROUND('boston-it-rates-2012-2018'!AB27*('boston-it-rates-2012-2018'!$P$7)+'boston-it-rates-2012-2018'!AB27,2)</f>
        <v>0</v>
      </c>
      <c r="D27" s="83">
        <f>ROUND(A27*('boston-it-rates-2012-2018'!$S$7)+A27,2)</f>
        <v>0</v>
      </c>
      <c r="E27" s="83">
        <f>ROUND(B27*('boston-it-rates-2012-2018'!$V$7)+B27,2)</f>
        <v>0</v>
      </c>
      <c r="F27" s="84">
        <f>ROUND(C27*('boston-it-rates-2012-2018'!$Y$7)+C27,2)</f>
        <v>0</v>
      </c>
    </row>
    <row r="28" spans="1:6">
      <c r="A28" s="83">
        <f>ROUND('boston-it-rates-2012-2018'!Z28,2)</f>
        <v>0</v>
      </c>
      <c r="B28" s="83">
        <f>ROUND('boston-it-rates-2012-2018'!X28*('boston-it-rates-2012-2018'!$M$7)+'boston-it-rates-2012-2018'!X28,2)</f>
        <v>0</v>
      </c>
      <c r="C28" s="83">
        <f>ROUND('boston-it-rates-2012-2018'!AB28*('boston-it-rates-2012-2018'!$P$7)+'boston-it-rates-2012-2018'!AB28,2)</f>
        <v>0</v>
      </c>
      <c r="D28" s="83">
        <f>ROUND(A28*('boston-it-rates-2012-2018'!$S$7)+A28,2)</f>
        <v>0</v>
      </c>
      <c r="E28" s="83">
        <f>ROUND(B28*('boston-it-rates-2012-2018'!$V$7)+B28,2)</f>
        <v>0</v>
      </c>
      <c r="F28" s="84">
        <f>ROUND(C28*('boston-it-rates-2012-2018'!$Y$7)+C28,2)</f>
        <v>0</v>
      </c>
    </row>
    <row r="29" spans="1:6">
      <c r="A29" s="83">
        <f>ROUND('boston-it-rates-2012-2018'!Z29,2)</f>
        <v>0</v>
      </c>
      <c r="B29" s="83">
        <f>ROUND('boston-it-rates-2012-2018'!X29*('boston-it-rates-2012-2018'!$M$7)+'boston-it-rates-2012-2018'!X29,2)</f>
        <v>0</v>
      </c>
      <c r="C29" s="83">
        <f>ROUND('boston-it-rates-2012-2018'!AB29*('boston-it-rates-2012-2018'!$P$7)+'boston-it-rates-2012-2018'!AB29,2)</f>
        <v>0</v>
      </c>
      <c r="D29" s="83">
        <f>ROUND(A29*('boston-it-rates-2012-2018'!$S$7)+A29,2)</f>
        <v>0</v>
      </c>
      <c r="E29" s="83">
        <f>ROUND(B29*('boston-it-rates-2012-2018'!$V$7)+B29,2)</f>
        <v>0</v>
      </c>
      <c r="F29" s="84">
        <f>ROUND(C29*('boston-it-rates-2012-2018'!$Y$7)+C29,2)</f>
        <v>0</v>
      </c>
    </row>
    <row r="30" spans="1:6">
      <c r="A30" s="83">
        <f>ROUND('boston-it-rates-2012-2018'!Z30,2)</f>
        <v>0</v>
      </c>
      <c r="B30" s="83">
        <f>ROUND('boston-it-rates-2012-2018'!X30*('boston-it-rates-2012-2018'!$M$7)+'boston-it-rates-2012-2018'!X30,2)</f>
        <v>0</v>
      </c>
      <c r="C30" s="83">
        <f>ROUND('boston-it-rates-2012-2018'!AB30*('boston-it-rates-2012-2018'!$P$7)+'boston-it-rates-2012-2018'!AB30,2)</f>
        <v>0</v>
      </c>
      <c r="D30" s="83">
        <f>ROUND(A30*('boston-it-rates-2012-2018'!$S$7)+A30,2)</f>
        <v>0</v>
      </c>
      <c r="E30" s="83">
        <f>ROUND(B30*('boston-it-rates-2012-2018'!$V$7)+B30,2)</f>
        <v>0</v>
      </c>
      <c r="F30" s="84">
        <f>ROUND(C30*('boston-it-rates-2012-2018'!$Y$7)+C30,2)</f>
        <v>0</v>
      </c>
    </row>
    <row r="31" spans="1:6">
      <c r="A31" s="83">
        <f>ROUND('boston-it-rates-2012-2018'!Z31,2)</f>
        <v>0</v>
      </c>
      <c r="B31" s="83">
        <f>ROUND('boston-it-rates-2012-2018'!X31*('boston-it-rates-2012-2018'!$M$7)+'boston-it-rates-2012-2018'!X31,2)</f>
        <v>0</v>
      </c>
      <c r="C31" s="83">
        <f>ROUND('boston-it-rates-2012-2018'!AB31*('boston-it-rates-2012-2018'!$P$7)+'boston-it-rates-2012-2018'!AB31,2)</f>
        <v>0</v>
      </c>
      <c r="D31" s="83">
        <f>ROUND(A31*('boston-it-rates-2012-2018'!$S$7)+A31,2)</f>
        <v>0</v>
      </c>
      <c r="E31" s="83">
        <f>ROUND(B31*('boston-it-rates-2012-2018'!$V$7)+B31,2)</f>
        <v>0</v>
      </c>
      <c r="F31" s="84">
        <f>ROUND(C31*('boston-it-rates-2012-2018'!$Y$7)+C31,2)</f>
        <v>0</v>
      </c>
    </row>
    <row r="32" spans="1:6">
      <c r="A32" s="83">
        <f>ROUND('boston-it-rates-2012-2018'!Z32,2)</f>
        <v>0</v>
      </c>
      <c r="B32" s="83">
        <f>ROUND('boston-it-rates-2012-2018'!X32*('boston-it-rates-2012-2018'!$M$7)+'boston-it-rates-2012-2018'!X32,2)</f>
        <v>0</v>
      </c>
      <c r="C32" s="83">
        <f>ROUND('boston-it-rates-2012-2018'!AB32*('boston-it-rates-2012-2018'!$P$7)+'boston-it-rates-2012-2018'!AB32,2)</f>
        <v>0</v>
      </c>
      <c r="D32" s="83">
        <f>ROUND(A32*('boston-it-rates-2012-2018'!$S$7)+A32,2)</f>
        <v>0</v>
      </c>
      <c r="E32" s="83">
        <f>ROUND(B32*('boston-it-rates-2012-2018'!$V$7)+B32,2)</f>
        <v>0</v>
      </c>
      <c r="F32" s="84">
        <f>ROUND(C32*('boston-it-rates-2012-2018'!$Y$7)+C32,2)</f>
        <v>0</v>
      </c>
    </row>
    <row r="33" spans="1:6">
      <c r="A33" s="83"/>
      <c r="B33" s="83"/>
      <c r="C33" s="83"/>
      <c r="D33" s="83"/>
      <c r="E33" s="83"/>
      <c r="F33" s="84"/>
    </row>
    <row r="34" spans="1:6">
      <c r="A34" s="83">
        <f>ROUND('boston-it-rates-2012-2018'!Z34,2)</f>
        <v>0</v>
      </c>
      <c r="B34" s="83">
        <f>ROUND('boston-it-rates-2012-2018'!X34*('boston-it-rates-2012-2018'!$M$7)+'boston-it-rates-2012-2018'!X34,2)</f>
        <v>0</v>
      </c>
      <c r="C34" s="83">
        <f>ROUND('boston-it-rates-2012-2018'!AB34*('boston-it-rates-2012-2018'!$P$7)+'boston-it-rates-2012-2018'!AB34,2)</f>
        <v>0</v>
      </c>
      <c r="D34" s="83">
        <f>ROUND(A34*('boston-it-rates-2012-2018'!$S$7)+A34,2)</f>
        <v>0</v>
      </c>
      <c r="E34" s="83">
        <f>ROUND(B34*('boston-it-rates-2012-2018'!$V$7)+B34,2)</f>
        <v>0</v>
      </c>
      <c r="F34" s="84">
        <f>ROUND(C34*('boston-it-rates-2012-2018'!$Y$7)+C34,2)</f>
        <v>0</v>
      </c>
    </row>
    <row r="35" spans="1:6">
      <c r="A35" s="83">
        <f>ROUND('boston-it-rates-2012-2018'!Z35,2)</f>
        <v>0</v>
      </c>
      <c r="B35" s="83">
        <f>ROUND('boston-it-rates-2012-2018'!X35*('boston-it-rates-2012-2018'!$M$7)+'boston-it-rates-2012-2018'!X35,2)</f>
        <v>0</v>
      </c>
      <c r="C35" s="83">
        <f>ROUND('boston-it-rates-2012-2018'!AB35*('boston-it-rates-2012-2018'!$P$7)+'boston-it-rates-2012-2018'!AB35,2)</f>
        <v>0</v>
      </c>
      <c r="D35" s="83">
        <f>ROUND(A35*('boston-it-rates-2012-2018'!$S$7)+A35,2)</f>
        <v>0</v>
      </c>
      <c r="E35" s="83">
        <f>ROUND(B35*('boston-it-rates-2012-2018'!$V$7)+B35,2)</f>
        <v>0</v>
      </c>
      <c r="F35" s="84">
        <f>ROUND(C35*('boston-it-rates-2012-2018'!$Y$7)+C35,2)</f>
        <v>0</v>
      </c>
    </row>
    <row r="36" spans="1:6">
      <c r="A36" s="83">
        <f>ROUND('boston-it-rates-2012-2018'!Z36,2)</f>
        <v>0</v>
      </c>
      <c r="B36" s="83">
        <f>ROUND('boston-it-rates-2012-2018'!X36*('boston-it-rates-2012-2018'!$M$7)+'boston-it-rates-2012-2018'!X36,2)</f>
        <v>0</v>
      </c>
      <c r="C36" s="83">
        <f>ROUND('boston-it-rates-2012-2018'!AB36*('boston-it-rates-2012-2018'!$P$7)+'boston-it-rates-2012-2018'!AB36,2)</f>
        <v>0</v>
      </c>
      <c r="D36" s="83">
        <f>ROUND(A36*('boston-it-rates-2012-2018'!$S$7)+A36,2)</f>
        <v>0</v>
      </c>
      <c r="E36" s="83">
        <f>ROUND(B36*('boston-it-rates-2012-2018'!$V$7)+B36,2)</f>
        <v>0</v>
      </c>
      <c r="F36" s="84">
        <f>ROUND(C36*('boston-it-rates-2012-2018'!$Y$7)+C36,2)</f>
        <v>0</v>
      </c>
    </row>
    <row r="37" spans="1:6">
      <c r="A37" s="83">
        <f>ROUND('boston-it-rates-2012-2018'!Z37,2)</f>
        <v>0</v>
      </c>
      <c r="B37" s="83">
        <f>ROUND('boston-it-rates-2012-2018'!X37*('boston-it-rates-2012-2018'!$M$7)+'boston-it-rates-2012-2018'!X37,2)</f>
        <v>0</v>
      </c>
      <c r="C37" s="83">
        <f>ROUND('boston-it-rates-2012-2018'!AB37*('boston-it-rates-2012-2018'!$P$7)+'boston-it-rates-2012-2018'!AB37,2)</f>
        <v>0</v>
      </c>
      <c r="D37" s="83">
        <f>ROUND(A37*('boston-it-rates-2012-2018'!$S$7)+A37,2)</f>
        <v>0</v>
      </c>
      <c r="E37" s="83">
        <f>ROUND(B37*('boston-it-rates-2012-2018'!$V$7)+B37,2)</f>
        <v>0</v>
      </c>
      <c r="F37" s="84">
        <f>ROUND(C37*('boston-it-rates-2012-2018'!$Y$7)+C37,2)</f>
        <v>0</v>
      </c>
    </row>
    <row r="38" spans="1:6">
      <c r="A38" s="83">
        <f>ROUND('boston-it-rates-2012-2018'!Z38,2)</f>
        <v>0</v>
      </c>
      <c r="B38" s="83">
        <f>ROUND('boston-it-rates-2012-2018'!X38*('boston-it-rates-2012-2018'!$M$7)+'boston-it-rates-2012-2018'!X38,2)</f>
        <v>0</v>
      </c>
      <c r="C38" s="83">
        <f>ROUND('boston-it-rates-2012-2018'!AB38*('boston-it-rates-2012-2018'!$P$7)+'boston-it-rates-2012-2018'!AB38,2)</f>
        <v>0</v>
      </c>
      <c r="D38" s="83">
        <f>ROUND(A38*('boston-it-rates-2012-2018'!$S$7)+A38,2)</f>
        <v>0</v>
      </c>
      <c r="E38" s="83">
        <f>ROUND(B38*('boston-it-rates-2012-2018'!$V$7)+B38,2)</f>
        <v>0</v>
      </c>
      <c r="F38" s="84">
        <f>ROUND(C38*('boston-it-rates-2012-2018'!$Y$7)+C38,2)</f>
        <v>0</v>
      </c>
    </row>
    <row r="39" spans="1:6">
      <c r="A39" s="83">
        <f>ROUND('boston-it-rates-2012-2018'!Z39,2)</f>
        <v>0</v>
      </c>
      <c r="B39" s="83">
        <f>ROUND('boston-it-rates-2012-2018'!X39*('boston-it-rates-2012-2018'!$M$7)+'boston-it-rates-2012-2018'!X39,2)</f>
        <v>0</v>
      </c>
      <c r="C39" s="83">
        <f>ROUND('boston-it-rates-2012-2018'!AB39*('boston-it-rates-2012-2018'!$P$7)+'boston-it-rates-2012-2018'!AB39,2)</f>
        <v>0</v>
      </c>
      <c r="D39" s="83">
        <f>ROUND(A39*('boston-it-rates-2012-2018'!$S$7)+A39,2)</f>
        <v>0</v>
      </c>
      <c r="E39" s="83">
        <f>ROUND(B39*('boston-it-rates-2012-2018'!$V$7)+B39,2)</f>
        <v>0</v>
      </c>
      <c r="F39" s="84">
        <f>ROUND(C39*('boston-it-rates-2012-2018'!$Y$7)+C39,2)</f>
        <v>0</v>
      </c>
    </row>
    <row r="40" spans="1:6">
      <c r="A40" s="83">
        <f>ROUND('boston-it-rates-2012-2018'!Z40,2)</f>
        <v>0</v>
      </c>
      <c r="B40" s="83">
        <f>ROUND('boston-it-rates-2012-2018'!X40*('boston-it-rates-2012-2018'!$M$7)+'boston-it-rates-2012-2018'!X40,2)</f>
        <v>0</v>
      </c>
      <c r="C40" s="83">
        <f>ROUND('boston-it-rates-2012-2018'!AB40*('boston-it-rates-2012-2018'!$P$7)+'boston-it-rates-2012-2018'!AB40,2)</f>
        <v>0</v>
      </c>
      <c r="D40" s="83">
        <f>ROUND(A40*('boston-it-rates-2012-2018'!$S$7)+A40,2)</f>
        <v>0</v>
      </c>
      <c r="E40" s="83">
        <f>ROUND(B40*('boston-it-rates-2012-2018'!$V$7)+B40,2)</f>
        <v>0</v>
      </c>
      <c r="F40" s="84">
        <f>ROUND(C40*('boston-it-rates-2012-2018'!$Y$7)+C40,2)</f>
        <v>0</v>
      </c>
    </row>
    <row r="41" spans="1:6">
      <c r="A41" s="83">
        <f>ROUND('boston-it-rates-2012-2018'!Z41,2)</f>
        <v>0</v>
      </c>
      <c r="B41" s="83">
        <f>ROUND('boston-it-rates-2012-2018'!X41*('boston-it-rates-2012-2018'!$M$7)+'boston-it-rates-2012-2018'!X41,2)</f>
        <v>0</v>
      </c>
      <c r="C41" s="83">
        <f>ROUND('boston-it-rates-2012-2018'!AB41*('boston-it-rates-2012-2018'!$P$7)+'boston-it-rates-2012-2018'!AB41,2)</f>
        <v>0</v>
      </c>
      <c r="D41" s="83">
        <f>ROUND(A41*('boston-it-rates-2012-2018'!$S$7)+A41,2)</f>
        <v>0</v>
      </c>
      <c r="E41" s="83">
        <f>ROUND(B41*('boston-it-rates-2012-2018'!$V$7)+B41,2)</f>
        <v>0</v>
      </c>
      <c r="F41" s="84">
        <f>ROUND(C41*('boston-it-rates-2012-2018'!$Y$7)+C41,2)</f>
        <v>0</v>
      </c>
    </row>
    <row r="42" spans="1:6">
      <c r="A42" s="83">
        <f>ROUND('boston-it-rates-2012-2018'!Z42,2)</f>
        <v>0</v>
      </c>
      <c r="B42" s="83">
        <f>ROUND('boston-it-rates-2012-2018'!X42*('boston-it-rates-2012-2018'!$M$7)+'boston-it-rates-2012-2018'!X42,2)</f>
        <v>0</v>
      </c>
      <c r="C42" s="83">
        <f>ROUND('boston-it-rates-2012-2018'!AB42*('boston-it-rates-2012-2018'!$P$7)+'boston-it-rates-2012-2018'!AB42,2)</f>
        <v>0</v>
      </c>
      <c r="D42" s="83">
        <f>ROUND(A42*('boston-it-rates-2012-2018'!$S$7)+A42,2)</f>
        <v>0</v>
      </c>
      <c r="E42" s="83">
        <f>ROUND(B42*('boston-it-rates-2012-2018'!$V$7)+B42,2)</f>
        <v>0</v>
      </c>
      <c r="F42" s="84">
        <f>ROUND(C42*('boston-it-rates-2012-2018'!$Y$7)+C42,2)</f>
        <v>0</v>
      </c>
    </row>
    <row r="43" spans="1:6">
      <c r="A43" s="83">
        <f>ROUND('boston-it-rates-2012-2018'!Z43,2)</f>
        <v>0</v>
      </c>
      <c r="B43" s="83">
        <f>ROUND('boston-it-rates-2012-2018'!X43*('boston-it-rates-2012-2018'!$M$7)+'boston-it-rates-2012-2018'!X43,2)</f>
        <v>0</v>
      </c>
      <c r="C43" s="83">
        <f>ROUND('boston-it-rates-2012-2018'!AB43*('boston-it-rates-2012-2018'!$P$7)+'boston-it-rates-2012-2018'!AB43,2)</f>
        <v>0</v>
      </c>
      <c r="D43" s="83">
        <f>ROUND(A43*('boston-it-rates-2012-2018'!$S$7)+A43,2)</f>
        <v>0</v>
      </c>
      <c r="E43" s="83">
        <f>ROUND(B43*('boston-it-rates-2012-2018'!$V$7)+B43,2)</f>
        <v>0</v>
      </c>
      <c r="F43" s="84">
        <f>ROUND(C43*('boston-it-rates-2012-2018'!$Y$7)+C43,2)</f>
        <v>0</v>
      </c>
    </row>
    <row r="44" spans="1:6">
      <c r="A44" s="83"/>
      <c r="B44" s="83"/>
      <c r="C44" s="83"/>
      <c r="D44" s="83"/>
      <c r="E44" s="83"/>
      <c r="F44" s="84"/>
    </row>
    <row r="45" spans="1:6">
      <c r="A45" s="83">
        <f>ROUND('boston-it-rates-2012-2018'!Z45,2)</f>
        <v>0</v>
      </c>
      <c r="B45" s="83">
        <f>ROUND('boston-it-rates-2012-2018'!X45*('boston-it-rates-2012-2018'!$M$7)+'boston-it-rates-2012-2018'!X45,2)</f>
        <v>0</v>
      </c>
      <c r="C45" s="83">
        <f>ROUND('boston-it-rates-2012-2018'!AB45*('boston-it-rates-2012-2018'!$P$7)+'boston-it-rates-2012-2018'!AB45,2)</f>
        <v>0</v>
      </c>
      <c r="D45" s="83">
        <f>ROUND(A45*('boston-it-rates-2012-2018'!$S$7)+A45,2)</f>
        <v>0</v>
      </c>
      <c r="E45" s="83">
        <f>ROUND(B45*('boston-it-rates-2012-2018'!$V$7)+B45,2)</f>
        <v>0</v>
      </c>
      <c r="F45" s="84">
        <f>ROUND(C45*('boston-it-rates-2012-2018'!$Y$7)+C45,2)</f>
        <v>0</v>
      </c>
    </row>
    <row r="46" spans="1:6">
      <c r="A46" s="83">
        <f>ROUND('boston-it-rates-2012-2018'!Z46,2)</f>
        <v>0</v>
      </c>
      <c r="B46" s="83">
        <f>ROUND('boston-it-rates-2012-2018'!X46*('boston-it-rates-2012-2018'!$M$7)+'boston-it-rates-2012-2018'!X46,2)</f>
        <v>0</v>
      </c>
      <c r="C46" s="83">
        <f>ROUND('boston-it-rates-2012-2018'!AB46*('boston-it-rates-2012-2018'!$P$7)+'boston-it-rates-2012-2018'!AB46,2)</f>
        <v>0</v>
      </c>
      <c r="D46" s="83">
        <f>ROUND(A46*('boston-it-rates-2012-2018'!$S$7)+A46,2)</f>
        <v>0</v>
      </c>
      <c r="E46" s="83">
        <f>ROUND(B46*('boston-it-rates-2012-2018'!$V$7)+B46,2)</f>
        <v>0</v>
      </c>
      <c r="F46" s="84">
        <f>ROUND(C46*('boston-it-rates-2012-2018'!$Y$7)+C46,2)</f>
        <v>0</v>
      </c>
    </row>
    <row r="47" spans="1:6">
      <c r="A47" s="83">
        <f>ROUND('boston-it-rates-2012-2018'!Z47,2)</f>
        <v>0</v>
      </c>
      <c r="B47" s="83">
        <f>ROUND('boston-it-rates-2012-2018'!X47*('boston-it-rates-2012-2018'!$M$7)+'boston-it-rates-2012-2018'!X47,2)</f>
        <v>0</v>
      </c>
      <c r="C47" s="83">
        <f>ROUND('boston-it-rates-2012-2018'!AB47*('boston-it-rates-2012-2018'!$P$7)+'boston-it-rates-2012-2018'!AB47,2)</f>
        <v>0</v>
      </c>
      <c r="D47" s="83">
        <f>ROUND(A47*('boston-it-rates-2012-2018'!$S$7)+A47,2)</f>
        <v>0</v>
      </c>
      <c r="E47" s="83">
        <f>ROUND(B47*('boston-it-rates-2012-2018'!$V$7)+B47,2)</f>
        <v>0</v>
      </c>
      <c r="F47" s="84">
        <f>ROUND(C47*('boston-it-rates-2012-2018'!$Y$7)+C47,2)</f>
        <v>0</v>
      </c>
    </row>
    <row r="48" spans="1:6">
      <c r="A48" s="83">
        <f>ROUND('boston-it-rates-2012-2018'!Z48,2)</f>
        <v>0</v>
      </c>
      <c r="B48" s="83">
        <f>ROUND('boston-it-rates-2012-2018'!X48*('boston-it-rates-2012-2018'!$M$7)+'boston-it-rates-2012-2018'!X48,2)</f>
        <v>0</v>
      </c>
      <c r="C48" s="83">
        <f>ROUND('boston-it-rates-2012-2018'!AB48*('boston-it-rates-2012-2018'!$P$7)+'boston-it-rates-2012-2018'!AB48,2)</f>
        <v>0</v>
      </c>
      <c r="D48" s="83">
        <f>ROUND(A48*('boston-it-rates-2012-2018'!$S$7)+A48,2)</f>
        <v>0</v>
      </c>
      <c r="E48" s="83">
        <f>ROUND(B48*('boston-it-rates-2012-2018'!$V$7)+B48,2)</f>
        <v>0</v>
      </c>
      <c r="F48" s="84">
        <f>ROUND(C48*('boston-it-rates-2012-2018'!$Y$7)+C48,2)</f>
        <v>0</v>
      </c>
    </row>
    <row r="49" spans="1:6">
      <c r="A49" s="83">
        <f>ROUND('boston-it-rates-2012-2018'!Z49,2)</f>
        <v>0</v>
      </c>
      <c r="B49" s="83">
        <f>ROUND('boston-it-rates-2012-2018'!X49*('boston-it-rates-2012-2018'!$M$7)+'boston-it-rates-2012-2018'!X49,2)</f>
        <v>0</v>
      </c>
      <c r="C49" s="83">
        <f>ROUND('boston-it-rates-2012-2018'!AB49*('boston-it-rates-2012-2018'!$P$7)+'boston-it-rates-2012-2018'!AB49,2)</f>
        <v>0</v>
      </c>
      <c r="D49" s="83">
        <f>ROUND(A49*('boston-it-rates-2012-2018'!$S$7)+A49,2)</f>
        <v>0</v>
      </c>
      <c r="E49" s="83">
        <f>ROUND(B49*('boston-it-rates-2012-2018'!$V$7)+B49,2)</f>
        <v>0</v>
      </c>
      <c r="F49" s="84">
        <f>ROUND(C49*('boston-it-rates-2012-2018'!$Y$7)+C49,2)</f>
        <v>0</v>
      </c>
    </row>
    <row r="50" spans="1:6">
      <c r="A50" s="83">
        <f>ROUND('boston-it-rates-2012-2018'!Z50,2)</f>
        <v>0</v>
      </c>
      <c r="B50" s="83">
        <f>ROUND('boston-it-rates-2012-2018'!X50*('boston-it-rates-2012-2018'!$M$7)+'boston-it-rates-2012-2018'!X50,2)</f>
        <v>0</v>
      </c>
      <c r="C50" s="83">
        <f>ROUND('boston-it-rates-2012-2018'!AB50*('boston-it-rates-2012-2018'!$P$7)+'boston-it-rates-2012-2018'!AB50,2)</f>
        <v>0</v>
      </c>
      <c r="D50" s="83">
        <f>ROUND(A50*('boston-it-rates-2012-2018'!$S$7)+A50,2)</f>
        <v>0</v>
      </c>
      <c r="E50" s="83">
        <f>ROUND(B50*('boston-it-rates-2012-2018'!$V$7)+B50,2)</f>
        <v>0</v>
      </c>
      <c r="F50" s="84">
        <f>ROUND(C50*('boston-it-rates-2012-2018'!$Y$7)+C50,2)</f>
        <v>0</v>
      </c>
    </row>
    <row r="51" spans="1:6">
      <c r="A51" s="83">
        <f>ROUND('boston-it-rates-2012-2018'!Z51,2)</f>
        <v>0</v>
      </c>
      <c r="B51" s="83">
        <f>ROUND('boston-it-rates-2012-2018'!X51*('boston-it-rates-2012-2018'!$M$7)+'boston-it-rates-2012-2018'!X51,2)</f>
        <v>0</v>
      </c>
      <c r="C51" s="83">
        <f>ROUND('boston-it-rates-2012-2018'!AB51*('boston-it-rates-2012-2018'!$P$7)+'boston-it-rates-2012-2018'!AB51,2)</f>
        <v>0</v>
      </c>
      <c r="D51" s="83">
        <f>ROUND(A51*('boston-it-rates-2012-2018'!$S$7)+A51,2)</f>
        <v>0</v>
      </c>
      <c r="E51" s="83">
        <f>ROUND(B51*('boston-it-rates-2012-2018'!$V$7)+B51,2)</f>
        <v>0</v>
      </c>
      <c r="F51" s="84">
        <f>ROUND(C51*('boston-it-rates-2012-2018'!$Y$7)+C51,2)</f>
        <v>0</v>
      </c>
    </row>
    <row r="52" spans="1:6">
      <c r="A52" s="83">
        <f>ROUND('boston-it-rates-2012-2018'!Z52,2)</f>
        <v>0</v>
      </c>
      <c r="B52" s="83">
        <f>ROUND('boston-it-rates-2012-2018'!X52*('boston-it-rates-2012-2018'!$M$7)+'boston-it-rates-2012-2018'!X52,2)</f>
        <v>0</v>
      </c>
      <c r="C52" s="83">
        <f>ROUND('boston-it-rates-2012-2018'!AB52*('boston-it-rates-2012-2018'!$P$7)+'boston-it-rates-2012-2018'!AB52,2)</f>
        <v>0</v>
      </c>
      <c r="D52" s="83">
        <f>ROUND(A52*('boston-it-rates-2012-2018'!$S$7)+A52,2)</f>
        <v>0</v>
      </c>
      <c r="E52" s="83">
        <f>ROUND(B52*('boston-it-rates-2012-2018'!$V$7)+B52,2)</f>
        <v>0</v>
      </c>
      <c r="F52" s="84">
        <f>ROUND(C52*('boston-it-rates-2012-2018'!$Y$7)+C52,2)</f>
        <v>0</v>
      </c>
    </row>
    <row r="53" spans="1:6">
      <c r="A53" s="83">
        <f>ROUND('boston-it-rates-2012-2018'!Z53,2)</f>
        <v>0</v>
      </c>
      <c r="B53" s="83">
        <f>ROUND('boston-it-rates-2012-2018'!X53*('boston-it-rates-2012-2018'!$M$7)+'boston-it-rates-2012-2018'!X53,2)</f>
        <v>0</v>
      </c>
      <c r="C53" s="83">
        <f>ROUND('boston-it-rates-2012-2018'!AB53*('boston-it-rates-2012-2018'!$P$7)+'boston-it-rates-2012-2018'!AB53,2)</f>
        <v>0</v>
      </c>
      <c r="D53" s="83">
        <f>ROUND(A53*('boston-it-rates-2012-2018'!$S$7)+A53,2)</f>
        <v>0</v>
      </c>
      <c r="E53" s="83">
        <f>ROUND(B53*('boston-it-rates-2012-2018'!$V$7)+B53,2)</f>
        <v>0</v>
      </c>
      <c r="F53" s="84">
        <f>ROUND(C53*('boston-it-rates-2012-2018'!$Y$7)+C53,2)</f>
        <v>0</v>
      </c>
    </row>
    <row r="54" spans="1:6">
      <c r="A54" s="83">
        <f>ROUND('boston-it-rates-2012-2018'!Z54,2)</f>
        <v>0</v>
      </c>
      <c r="B54" s="83">
        <f>ROUND('boston-it-rates-2012-2018'!X54*('boston-it-rates-2012-2018'!$M$7)+'boston-it-rates-2012-2018'!X54,2)</f>
        <v>0</v>
      </c>
      <c r="C54" s="83">
        <f>ROUND('boston-it-rates-2012-2018'!AB54*('boston-it-rates-2012-2018'!$P$7)+'boston-it-rates-2012-2018'!AB54,2)</f>
        <v>0</v>
      </c>
      <c r="D54" s="83">
        <f>ROUND(A54*('boston-it-rates-2012-2018'!$S$7)+A54,2)</f>
        <v>0</v>
      </c>
      <c r="E54" s="83">
        <f>ROUND(B54*('boston-it-rates-2012-2018'!$V$7)+B54,2)</f>
        <v>0</v>
      </c>
      <c r="F54" s="84">
        <f>ROUND(C54*('boston-it-rates-2012-2018'!$Y$7)+C54,2)</f>
        <v>0</v>
      </c>
    </row>
    <row r="55" spans="1:6">
      <c r="A55" s="83"/>
      <c r="B55" s="83"/>
      <c r="C55" s="83"/>
      <c r="D55" s="83"/>
      <c r="E55" s="83"/>
      <c r="F55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boston-it-rates-2012-2018</vt:lpstr>
      <vt:lpstr>Sheet1</vt:lpstr>
      <vt:lpstr>'boston-it-rates-2012-2018'!Print_Titles</vt:lpstr>
    </vt:vector>
  </TitlesOfParts>
  <Company>CfA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Park</dc:creator>
  <cp:lastModifiedBy>mvisniew</cp:lastModifiedBy>
  <cp:lastPrinted>2013-02-28T21:20:58Z</cp:lastPrinted>
  <dcterms:created xsi:type="dcterms:W3CDTF">2009-01-08T16:30:38Z</dcterms:created>
  <dcterms:modified xsi:type="dcterms:W3CDTF">2014-01-27T22:46:02Z</dcterms:modified>
</cp:coreProperties>
</file>